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2020年10月内部招标项目实施情况汇总表" sheetId="1" r:id="rId1"/>
    <sheet name="2020年10月议标项目实施情况汇总表" sheetId="2" r:id="rId2"/>
  </sheets>
  <definedNames/>
  <calcPr fullCalcOnLoad="1"/>
</workbook>
</file>

<file path=xl/comments2.xml><?xml version="1.0" encoding="utf-8"?>
<comments xmlns="http://schemas.openxmlformats.org/spreadsheetml/2006/main">
  <authors>
    <author>罗洋2356(招投标及合同专责)</author>
  </authors>
  <commentList>
    <comment ref="J3" authorId="0">
      <text>
        <r>
          <rPr>
            <sz val="9"/>
            <rFont val="宋体"/>
            <family val="0"/>
          </rPr>
          <t>罗洋2356(招投标及合同专责):
资产评估机构备案公告（粤财评备【2017】40号）</t>
        </r>
      </text>
    </comment>
    <comment ref="J4" authorId="0">
      <text>
        <r>
          <rPr>
            <sz val="9"/>
            <rFont val="宋体"/>
            <family val="0"/>
          </rPr>
          <t>罗洋2356(招投标及合同专责):
CMA</t>
        </r>
      </text>
    </comment>
  </commentList>
</comments>
</file>

<file path=xl/sharedStrings.xml><?xml version="1.0" encoding="utf-8"?>
<sst xmlns="http://schemas.openxmlformats.org/spreadsheetml/2006/main" count="103" uniqueCount="83">
  <si>
    <t>2020年10月内部招标项目实施情况汇总表</t>
  </si>
  <si>
    <t>序号</t>
  </si>
  <si>
    <t>项目管理者</t>
  </si>
  <si>
    <t>项目序号</t>
  </si>
  <si>
    <t>项目名称</t>
  </si>
  <si>
    <t>项目内容</t>
  </si>
  <si>
    <t>估算、概算或预算（元）</t>
  </si>
  <si>
    <t>招标金额（元）</t>
  </si>
  <si>
    <t>拟邀请
投标单位名单</t>
  </si>
  <si>
    <t>评标方法</t>
  </si>
  <si>
    <t>中标单位</t>
  </si>
  <si>
    <t>中标金额（元）</t>
  </si>
  <si>
    <t>中标单位资质</t>
  </si>
  <si>
    <t>下浮率</t>
  </si>
  <si>
    <t>备注</t>
  </si>
  <si>
    <t>供水公司</t>
  </si>
  <si>
    <t>珠海佳兆业水岸华都二期A项目住宅生活、办公楼泵房安装工程</t>
  </si>
  <si>
    <t>住宅生活、办公水泵房施工范围及内容：进水管接入泵房墙内一米处至出水管泵房墙外一米处，包括水泵组、水箱安装；水泵房内供水管及阀门等配件的安装；泵房远程监控及门禁系统的施工等</t>
  </si>
  <si>
    <t>广东富茗建设工程有限公司、广东长建机电工程有限公司、珠海富蓝克建设工程有限公司、广东皓峰机电设备有限公司</t>
  </si>
  <si>
    <t>合理低价中标法</t>
  </si>
  <si>
    <t>广东皓峰机电设备有限公司</t>
  </si>
  <si>
    <t>机电安装工程专业承包叁级</t>
  </si>
  <si>
    <t>用户工程</t>
  </si>
  <si>
    <t>珠海佳兆业悦峰项目泵房安装工程</t>
  </si>
  <si>
    <t>进水管接入泵房墙内一米处至出水管泵房墙外一米处，具体内容包括水泵组、水箱安装；水泵房内供水管及阀门等配件的安装；泵房远程监控及门禁系统的施工；水泵房双电源箱到水泵控制柜电源线缆及桥架；水泵控制柜安装；水泵控制柜到各水泵的控制线缆及桥架施工。</t>
  </si>
  <si>
    <t>广东腾龙建设有限公司、广东长建机电工程有限公司、广东皓峰机电设备有限公司、广东德通水务有限公司、广州百仕达建筑科技有限公司</t>
  </si>
  <si>
    <t>广东长建机电工程有限公司</t>
  </si>
  <si>
    <t>机电工程施工总承包叁级</t>
  </si>
  <si>
    <t>管网公司</t>
  </si>
  <si>
    <t>一分公司雨污水泵池清淤项目</t>
  </si>
  <si>
    <t>泵站清淤</t>
  </si>
  <si>
    <r>
      <t>456</t>
    </r>
    <r>
      <rPr>
        <sz val="12"/>
        <rFont val="宋体"/>
        <family val="0"/>
      </rPr>
      <t>元</t>
    </r>
    <r>
      <rPr>
        <sz val="12"/>
        <rFont val="Times New Roman"/>
        <family val="1"/>
      </rPr>
      <t>/m³</t>
    </r>
  </si>
  <si>
    <t>管网公司抢修库内单位</t>
  </si>
  <si>
    <t>合理低价</t>
  </si>
  <si>
    <t>广东民升建设工程有限公司</t>
  </si>
  <si>
    <r>
      <t>442.32</t>
    </r>
    <r>
      <rPr>
        <sz val="12"/>
        <rFont val="宋体"/>
        <family val="0"/>
      </rPr>
      <t>元</t>
    </r>
    <r>
      <rPr>
        <sz val="12"/>
        <rFont val="Times New Roman"/>
        <family val="1"/>
      </rPr>
      <t>/m³</t>
    </r>
  </si>
  <si>
    <t>市政公用工程施工总承包叁级</t>
  </si>
  <si>
    <t>二分公司雨污水泵池清淤项目</t>
  </si>
  <si>
    <t>456元/m³</t>
  </si>
  <si>
    <t>广东城市建设集团有限公司</t>
  </si>
  <si>
    <r>
      <t>441.4</t>
    </r>
    <r>
      <rPr>
        <sz val="12"/>
        <rFont val="宋体"/>
        <family val="0"/>
      </rPr>
      <t>元</t>
    </r>
    <r>
      <rPr>
        <sz val="12"/>
        <rFont val="Times New Roman"/>
        <family val="1"/>
      </rPr>
      <t>/m³</t>
    </r>
  </si>
  <si>
    <t>市政公用工程施工总承包贰级</t>
  </si>
  <si>
    <t>2020年10月议标项目实施情况汇总表</t>
  </si>
  <si>
    <t>集团批复资金（元）</t>
  </si>
  <si>
    <t>议标单位</t>
  </si>
  <si>
    <t>议标合同金额（元）</t>
  </si>
  <si>
    <t>议标单位资质</t>
  </si>
  <si>
    <t>议标下浮率</t>
  </si>
  <si>
    <t>西江建管</t>
  </si>
  <si>
    <t>梅溪水厂工程砂石土余渣价值评估</t>
  </si>
  <si>
    <t>本次评估范围包括：以梅溪水厂厂区第二次边坡和基坑土方施工图数量表内的外运土石方量211117立方米和厂区第一次边坡土方工程施工图工程数量表内的外运土石方量68793立方米之和即279910立方米进行评估（详见施工图）。</t>
  </si>
  <si>
    <t>/</t>
  </si>
  <si>
    <t>广东思远土地房地产评估咨询有限公司</t>
  </si>
  <si>
    <t>资产评估资质</t>
  </si>
  <si>
    <t>2020-9-28西江建管班子会议同意询价议标，2020-10-10报价截止。</t>
  </si>
  <si>
    <t>梅溪水厂工程场地土壤氡浓度检测</t>
  </si>
  <si>
    <t>本次仅针对化验楼主楼及附楼范围内进行检测，属于Ⅱ类民用建筑工程。根据相关法规和规定需进行土壤氡气浓度的检测。本次检测的目的是检测该场地的土壤氡气浓度，为采取防氡工程措施提供依据。</t>
  </si>
  <si>
    <t>广东省珠海工程勘察院</t>
  </si>
  <si>
    <t>检验检测机构资质认定证书</t>
  </si>
  <si>
    <t>2020-10-26西江建管班子同意议标请示。</t>
  </si>
  <si>
    <t>排水公司</t>
  </si>
  <si>
    <t>南水厂离线清洗池渗漏紧急维修施工</t>
  </si>
  <si>
    <t>清洗池补漏、补缝、刷漆</t>
  </si>
  <si>
    <t>日昌（福建）集团有限公司</t>
  </si>
  <si>
    <t xml:space="preserve">市政公用工程施工总承包二级 </t>
  </si>
  <si>
    <t>南水厂膜车间防腐工程</t>
  </si>
  <si>
    <t>膜车间部分楼梯、配电箱、廊桥、钢结构支架除锈、防腐处理</t>
  </si>
  <si>
    <t>前山厂初沉池清砂项目</t>
  </si>
  <si>
    <t>初沉池放空清砂、清淤</t>
  </si>
  <si>
    <t>珠海宏达建筑工程有限公司</t>
  </si>
  <si>
    <t>排水公司员工宿舍旧房改造装修项目</t>
  </si>
  <si>
    <t>员工宿舍整体装修</t>
  </si>
  <si>
    <t>广东爱得威建设（集团）股份有限公司</t>
  </si>
  <si>
    <t>建筑工程施工总承包叁级</t>
  </si>
  <si>
    <t>南水厂出水流量计井工程</t>
  </si>
  <si>
    <t>新造3m*3m*4.5m的流量计检查井</t>
  </si>
  <si>
    <t>白藤厂容厂貌维修项目</t>
  </si>
  <si>
    <t>受损的楼梯、污水井进行修复，对受损道路回填石粉，压实平整，敷设绿色防尘网</t>
  </si>
  <si>
    <t>物管中心</t>
  </si>
  <si>
    <t>集团马鞍山8号物业围墙栏杆维修项目</t>
  </si>
  <si>
    <t>更换不锈钢栏杆</t>
  </si>
  <si>
    <t xml:space="preserve">珠海经济特区德振工程有限公司 </t>
  </si>
  <si>
    <t>工程专业承包贰级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</si>
</sst>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name val="宋体"/>
      <family val="0"/>
    </font>
    <font>
      <b/>
      <sz val="12"/>
      <name val="宋体"/>
      <family val="0"/>
    </font>
    <font>
      <sz val="12"/>
      <name val="仿宋"/>
      <family val="3"/>
    </font>
    <font>
      <b/>
      <sz val="18"/>
      <name val="仿宋"/>
      <family val="3"/>
    </font>
    <font>
      <b/>
      <sz val="12"/>
      <name val="仿宋"/>
      <family val="3"/>
    </font>
    <font>
      <b/>
      <sz val="16"/>
      <name val="仿宋"/>
      <family val="3"/>
    </font>
    <font>
      <b/>
      <sz val="18"/>
      <color indexed="54"/>
      <name val="宋体"/>
      <family val="0"/>
    </font>
    <font>
      <i/>
      <sz val="11"/>
      <color indexed="23"/>
      <name val="宋体"/>
      <family val="0"/>
    </font>
    <font>
      <b/>
      <sz val="13"/>
      <color indexed="54"/>
      <name val="宋体"/>
      <family val="0"/>
    </font>
    <font>
      <sz val="11"/>
      <color indexed="19"/>
      <name val="宋体"/>
      <family val="0"/>
    </font>
    <font>
      <b/>
      <sz val="11"/>
      <color indexed="9"/>
      <name val="宋体"/>
      <family val="0"/>
    </font>
    <font>
      <sz val="11"/>
      <color indexed="9"/>
      <name val="宋体"/>
      <family val="0"/>
    </font>
    <font>
      <sz val="11"/>
      <color indexed="16"/>
      <name val="宋体"/>
      <family val="0"/>
    </font>
    <font>
      <b/>
      <sz val="11"/>
      <color indexed="54"/>
      <name val="宋体"/>
      <family val="0"/>
    </font>
    <font>
      <sz val="11"/>
      <color indexed="62"/>
      <name val="宋体"/>
      <family val="0"/>
    </font>
    <font>
      <sz val="11"/>
      <color indexed="8"/>
      <name val="宋体"/>
      <family val="0"/>
    </font>
    <font>
      <b/>
      <sz val="11"/>
      <color indexed="53"/>
      <name val="宋体"/>
      <family val="0"/>
    </font>
    <font>
      <b/>
      <sz val="11"/>
      <color indexed="63"/>
      <name val="宋体"/>
      <family val="0"/>
    </font>
    <font>
      <b/>
      <sz val="11"/>
      <color indexed="8"/>
      <name val="宋体"/>
      <family val="0"/>
    </font>
    <font>
      <u val="single"/>
      <sz val="11"/>
      <color indexed="12"/>
      <name val="宋体"/>
      <family val="0"/>
    </font>
    <font>
      <sz val="11"/>
      <color indexed="10"/>
      <name val="宋体"/>
      <family val="0"/>
    </font>
    <font>
      <u val="single"/>
      <sz val="11"/>
      <color indexed="20"/>
      <name val="宋体"/>
      <family val="0"/>
    </font>
    <font>
      <b/>
      <sz val="15"/>
      <color indexed="54"/>
      <name val="宋体"/>
      <family val="0"/>
    </font>
    <font>
      <sz val="11"/>
      <color indexed="17"/>
      <name val="宋体"/>
      <family val="0"/>
    </font>
    <font>
      <sz val="11"/>
      <color indexed="53"/>
      <name val="宋体"/>
      <family val="0"/>
    </font>
    <font>
      <sz val="9"/>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6" fillId="0" borderId="0">
      <alignment vertical="center"/>
      <protection/>
    </xf>
  </cellStyleXfs>
  <cellXfs count="56">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4" fontId="0" fillId="0" borderId="0" xfId="0" applyNumberFormat="1" applyAlignment="1">
      <alignment horizontal="center" vertical="center" wrapText="1"/>
    </xf>
    <xf numFmtId="10"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9" xfId="0" applyFont="1" applyBorder="1" applyAlignment="1">
      <alignment horizontal="center" vertical="center"/>
    </xf>
    <xf numFmtId="4" fontId="4" fillId="0" borderId="9" xfId="0" applyNumberFormat="1"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9" xfId="63" applyFont="1" applyBorder="1" applyAlignment="1">
      <alignment horizontal="center" vertical="center" wrapText="1"/>
      <protection/>
    </xf>
    <xf numFmtId="4" fontId="5" fillId="0" borderId="9" xfId="63" applyNumberFormat="1" applyFont="1" applyBorder="1" applyAlignment="1">
      <alignment horizontal="center" vertical="center" wrapText="1"/>
      <protection/>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176" fontId="3" fillId="0" borderId="9"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9" xfId="63" applyFont="1" applyBorder="1" applyAlignment="1">
      <alignment horizontal="center" vertical="center"/>
      <protection/>
    </xf>
    <xf numFmtId="0" fontId="3" fillId="0" borderId="9" xfId="0" applyFont="1" applyBorder="1" applyAlignment="1">
      <alignment horizontal="center" vertical="center" wrapText="1"/>
    </xf>
    <xf numFmtId="7" fontId="3" fillId="0" borderId="9"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7" fontId="3" fillId="0" borderId="9" xfId="0" applyNumberFormat="1" applyFont="1" applyBorder="1" applyAlignment="1">
      <alignment horizontal="center" vertical="center" wrapText="1"/>
    </xf>
    <xf numFmtId="10" fontId="4" fillId="0" borderId="9" xfId="0" applyNumberFormat="1" applyFont="1" applyBorder="1" applyAlignment="1">
      <alignment horizontal="center" vertical="center"/>
    </xf>
    <xf numFmtId="10" fontId="5" fillId="0" borderId="9" xfId="63" applyNumberFormat="1" applyFont="1" applyBorder="1" applyAlignment="1">
      <alignment horizontal="center" vertical="center" wrapText="1"/>
      <protection/>
    </xf>
    <xf numFmtId="10" fontId="3" fillId="0" borderId="9"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10" fontId="3" fillId="0" borderId="9" xfId="0" applyNumberFormat="1"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4" fontId="4" fillId="0" borderId="0" xfId="0" applyNumberFormat="1" applyFont="1" applyAlignment="1">
      <alignment horizontal="center" vertical="center"/>
    </xf>
    <xf numFmtId="0" fontId="6" fillId="0" borderId="0" xfId="0" applyFont="1" applyAlignment="1">
      <alignment horizontal="center" vertical="center"/>
    </xf>
    <xf numFmtId="4" fontId="5" fillId="0" borderId="9"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3" fontId="3" fillId="0" borderId="9"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4" fontId="3" fillId="0" borderId="0" xfId="0" applyNumberFormat="1" applyFont="1" applyAlignment="1">
      <alignment horizontal="center" vertical="center" wrapText="1"/>
    </xf>
    <xf numFmtId="10" fontId="4" fillId="0" borderId="0" xfId="0" applyNumberFormat="1" applyFont="1" applyAlignment="1">
      <alignment horizontal="center" vertical="center"/>
    </xf>
    <xf numFmtId="10" fontId="5" fillId="0" borderId="9" xfId="0" applyNumberFormat="1" applyFont="1" applyBorder="1" applyAlignment="1">
      <alignment horizontal="center" vertical="center" wrapText="1"/>
    </xf>
    <xf numFmtId="0" fontId="2" fillId="0" borderId="0" xfId="0" applyFont="1" applyBorder="1" applyAlignment="1">
      <alignment horizontal="center" vertical="center"/>
    </xf>
    <xf numFmtId="176" fontId="3" fillId="0" borderId="9" xfId="0" applyNumberFormat="1" applyFont="1" applyBorder="1" applyAlignment="1">
      <alignment horizontal="center" vertical="center" wrapText="1"/>
    </xf>
    <xf numFmtId="10" fontId="3" fillId="0" borderId="9" xfId="63" applyNumberFormat="1" applyFont="1" applyBorder="1" applyAlignment="1">
      <alignment horizontal="center" vertical="center" wrapText="1"/>
      <protection/>
    </xf>
    <xf numFmtId="10" fontId="3" fillId="0" borderId="0" xfId="63" applyNumberFormat="1" applyFont="1" applyBorder="1" applyAlignment="1">
      <alignment horizontal="center" vertical="center" wrapText="1"/>
      <protection/>
    </xf>
    <xf numFmtId="0" fontId="3" fillId="0" borderId="0" xfId="0" applyFont="1" applyBorder="1" applyAlignment="1">
      <alignment horizontal="center" vertical="center" wrapText="1"/>
    </xf>
    <xf numFmtId="0" fontId="0" fillId="0" borderId="0" xfId="0" applyFont="1" applyAlignment="1">
      <alignment horizontal="center" vertical="center"/>
    </xf>
    <xf numFmtId="10" fontId="3" fillId="0" borderId="0" xfId="0" applyNumberFormat="1" applyFont="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P9"/>
  <sheetViews>
    <sheetView zoomScaleSheetLayoutView="100" workbookViewId="0" topLeftCell="A1">
      <selection activeCell="A5" sqref="A5:A6"/>
    </sheetView>
  </sheetViews>
  <sheetFormatPr defaultColWidth="9.00390625" defaultRowHeight="14.25"/>
  <cols>
    <col min="1" max="1" width="7.125" style="33" customWidth="1"/>
    <col min="2" max="2" width="13.375" style="2" customWidth="1"/>
    <col min="3" max="3" width="6.125" style="2" customWidth="1"/>
    <col min="4" max="4" width="26.125" style="3" customWidth="1"/>
    <col min="5" max="5" width="37.125" style="3" customWidth="1"/>
    <col min="6" max="6" width="13.625" style="4" customWidth="1"/>
    <col min="7" max="7" width="14.125" style="4" customWidth="1"/>
    <col min="8" max="8" width="33.75390625" style="6" customWidth="1"/>
    <col min="9" max="9" width="9.75390625" style="6" customWidth="1"/>
    <col min="10" max="10" width="19.00390625" style="3" customWidth="1"/>
    <col min="11" max="11" width="15.25390625" style="4" customWidth="1"/>
    <col min="12" max="12" width="15.75390625" style="3" customWidth="1"/>
    <col min="13" max="13" width="11.125" style="5" customWidth="1"/>
    <col min="14" max="14" width="11.50390625" style="6" customWidth="1"/>
    <col min="15" max="16384" width="9.00390625" style="2" customWidth="1"/>
  </cols>
  <sheetData>
    <row r="1" spans="1:14" ht="63.75" customHeight="1">
      <c r="A1" s="34" t="s">
        <v>0</v>
      </c>
      <c r="B1" s="34"/>
      <c r="C1" s="34"/>
      <c r="D1" s="34"/>
      <c r="E1" s="34"/>
      <c r="F1" s="35"/>
      <c r="G1" s="35"/>
      <c r="H1" s="36"/>
      <c r="I1" s="36"/>
      <c r="J1" s="34"/>
      <c r="K1" s="35"/>
      <c r="L1" s="34"/>
      <c r="M1" s="47"/>
      <c r="N1" s="34"/>
    </row>
    <row r="2" spans="1:16" s="32" customFormat="1" ht="28.5">
      <c r="A2" s="9" t="s">
        <v>1</v>
      </c>
      <c r="B2" s="10" t="s">
        <v>2</v>
      </c>
      <c r="C2" s="11" t="s">
        <v>3</v>
      </c>
      <c r="D2" s="10" t="s">
        <v>4</v>
      </c>
      <c r="E2" s="10" t="s">
        <v>5</v>
      </c>
      <c r="F2" s="37" t="s">
        <v>6</v>
      </c>
      <c r="G2" s="37" t="s">
        <v>7</v>
      </c>
      <c r="H2" s="10" t="s">
        <v>8</v>
      </c>
      <c r="I2" s="10" t="s">
        <v>9</v>
      </c>
      <c r="J2" s="10" t="s">
        <v>10</v>
      </c>
      <c r="K2" s="37" t="s">
        <v>11</v>
      </c>
      <c r="L2" s="10" t="s">
        <v>12</v>
      </c>
      <c r="M2" s="48" t="s">
        <v>13</v>
      </c>
      <c r="N2" s="10" t="s">
        <v>14</v>
      </c>
      <c r="O2" s="49"/>
      <c r="P2" s="49"/>
    </row>
    <row r="3" spans="1:16" ht="81.75" customHeight="1">
      <c r="A3" s="38">
        <v>1</v>
      </c>
      <c r="B3" s="39" t="s">
        <v>15</v>
      </c>
      <c r="C3" s="19">
        <v>1</v>
      </c>
      <c r="D3" s="16" t="s">
        <v>16</v>
      </c>
      <c r="E3" s="15" t="s">
        <v>17</v>
      </c>
      <c r="F3" s="40">
        <v>2266069</v>
      </c>
      <c r="G3" s="40">
        <v>2266069</v>
      </c>
      <c r="H3" s="41" t="s">
        <v>18</v>
      </c>
      <c r="I3" s="15" t="s">
        <v>19</v>
      </c>
      <c r="J3" s="16" t="s">
        <v>20</v>
      </c>
      <c r="K3" s="50">
        <v>2008868</v>
      </c>
      <c r="L3" s="15" t="s">
        <v>21</v>
      </c>
      <c r="M3" s="51">
        <f>1-(K3/G3)</f>
        <v>0.11350095694349993</v>
      </c>
      <c r="N3" s="15" t="s">
        <v>22</v>
      </c>
      <c r="O3" s="52"/>
      <c r="P3" s="53"/>
    </row>
    <row r="4" spans="1:15" ht="108" customHeight="1">
      <c r="A4" s="42"/>
      <c r="B4" s="43"/>
      <c r="C4" s="19">
        <v>2</v>
      </c>
      <c r="D4" s="16" t="s">
        <v>23</v>
      </c>
      <c r="E4" s="16" t="s">
        <v>24</v>
      </c>
      <c r="F4" s="15">
        <v>1379140.5</v>
      </c>
      <c r="G4" s="15">
        <v>1379140.5</v>
      </c>
      <c r="H4" s="41" t="s">
        <v>25</v>
      </c>
      <c r="I4" s="15" t="s">
        <v>19</v>
      </c>
      <c r="J4" s="16" t="s">
        <v>26</v>
      </c>
      <c r="K4" s="50">
        <v>1160528.65</v>
      </c>
      <c r="L4" s="15" t="s">
        <v>27</v>
      </c>
      <c r="M4" s="51">
        <f>1-(K4/G4)</f>
        <v>0.1585131101581022</v>
      </c>
      <c r="N4" s="15" t="s">
        <v>22</v>
      </c>
      <c r="O4" s="54"/>
    </row>
    <row r="5" spans="1:14" ht="28.5">
      <c r="A5" s="16">
        <v>2</v>
      </c>
      <c r="B5" s="44" t="s">
        <v>28</v>
      </c>
      <c r="C5" s="16">
        <v>1</v>
      </c>
      <c r="D5" s="16" t="s">
        <v>29</v>
      </c>
      <c r="E5" s="16" t="s">
        <v>30</v>
      </c>
      <c r="F5" s="16">
        <v>596700</v>
      </c>
      <c r="G5" s="16" t="s">
        <v>31</v>
      </c>
      <c r="H5" s="16" t="s">
        <v>32</v>
      </c>
      <c r="I5" s="16" t="s">
        <v>33</v>
      </c>
      <c r="J5" s="16" t="s">
        <v>34</v>
      </c>
      <c r="K5" s="16" t="s">
        <v>35</v>
      </c>
      <c r="L5" s="16" t="s">
        <v>36</v>
      </c>
      <c r="M5" s="16">
        <f>1-(442.32/456)</f>
        <v>0.030000000000000027</v>
      </c>
      <c r="N5" s="16"/>
    </row>
    <row r="6" spans="1:14" ht="28.5">
      <c r="A6" s="16"/>
      <c r="B6" s="45"/>
      <c r="C6" s="16">
        <v>2</v>
      </c>
      <c r="D6" s="16" t="s">
        <v>37</v>
      </c>
      <c r="E6" s="16" t="s">
        <v>30</v>
      </c>
      <c r="F6" s="16">
        <v>317900</v>
      </c>
      <c r="G6" s="16" t="s">
        <v>38</v>
      </c>
      <c r="H6" s="16" t="s">
        <v>32</v>
      </c>
      <c r="I6" s="16" t="s">
        <v>33</v>
      </c>
      <c r="J6" s="16" t="s">
        <v>39</v>
      </c>
      <c r="K6" s="16" t="s">
        <v>40</v>
      </c>
      <c r="L6" s="16" t="s">
        <v>41</v>
      </c>
      <c r="M6" s="16">
        <f>1-(441.4/456)</f>
        <v>0.03201754385964917</v>
      </c>
      <c r="N6" s="16"/>
    </row>
    <row r="7" spans="2:13" ht="14.25">
      <c r="B7" s="33"/>
      <c r="C7" s="33"/>
      <c r="D7" s="6"/>
      <c r="E7" s="6"/>
      <c r="F7" s="46"/>
      <c r="G7" s="46"/>
      <c r="J7" s="6"/>
      <c r="K7" s="46"/>
      <c r="L7" s="6"/>
      <c r="M7" s="55"/>
    </row>
    <row r="8" spans="2:13" ht="14.25">
      <c r="B8" s="33"/>
      <c r="C8" s="33"/>
      <c r="D8" s="6"/>
      <c r="E8" s="6"/>
      <c r="F8" s="46"/>
      <c r="G8" s="46"/>
      <c r="J8" s="6"/>
      <c r="K8" s="46"/>
      <c r="L8" s="6"/>
      <c r="M8" s="55"/>
    </row>
    <row r="9" spans="2:13" ht="14.25">
      <c r="B9" s="33"/>
      <c r="C9" s="33"/>
      <c r="D9" s="6"/>
      <c r="E9" s="6"/>
      <c r="F9" s="46"/>
      <c r="G9" s="46"/>
      <c r="J9" s="6"/>
      <c r="K9" s="46"/>
      <c r="L9" s="6"/>
      <c r="M9" s="55"/>
    </row>
  </sheetData>
  <sheetProtection/>
  <mergeCells count="4">
    <mergeCell ref="A1:N1"/>
    <mergeCell ref="A3:A4"/>
    <mergeCell ref="B3:B4"/>
    <mergeCell ref="B5:B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1"/>
  <sheetViews>
    <sheetView tabSelected="1" zoomScaleSheetLayoutView="100" workbookViewId="0" topLeftCell="A1">
      <pane ySplit="2" topLeftCell="A6" activePane="bottomLeft" state="frozen"/>
      <selection pane="bottomLeft" activeCell="G19" sqref="G19"/>
    </sheetView>
  </sheetViews>
  <sheetFormatPr defaultColWidth="9.00390625" defaultRowHeight="14.25"/>
  <cols>
    <col min="1" max="1" width="5.00390625" style="2" customWidth="1"/>
    <col min="2" max="2" width="11.00390625" style="2" customWidth="1"/>
    <col min="3" max="3" width="6.25390625" style="2" customWidth="1"/>
    <col min="4" max="4" width="28.875" style="3" customWidth="1"/>
    <col min="5" max="5" width="42.625" style="3" customWidth="1"/>
    <col min="6" max="6" width="18.625" style="4" customWidth="1"/>
    <col min="7" max="7" width="16.75390625" style="4" customWidth="1"/>
    <col min="8" max="8" width="33.00390625" style="3" customWidth="1"/>
    <col min="9" max="9" width="17.75390625" style="4" customWidth="1"/>
    <col min="10" max="10" width="19.125" style="3" customWidth="1"/>
    <col min="11" max="11" width="12.625" style="5" bestFit="1" customWidth="1"/>
    <col min="12" max="12" width="14.875" style="6" customWidth="1"/>
    <col min="13" max="16384" width="9.00390625" style="2" customWidth="1"/>
  </cols>
  <sheetData>
    <row r="1" spans="1:12" ht="42.75" customHeight="1">
      <c r="A1" s="7" t="s">
        <v>42</v>
      </c>
      <c r="B1" s="7"/>
      <c r="C1" s="7"/>
      <c r="D1" s="7"/>
      <c r="E1" s="7"/>
      <c r="F1" s="8"/>
      <c r="G1" s="8"/>
      <c r="H1" s="7"/>
      <c r="I1" s="8"/>
      <c r="J1" s="7"/>
      <c r="K1" s="27"/>
      <c r="L1" s="7"/>
    </row>
    <row r="2" spans="1:12" s="1" customFormat="1" ht="36.75" customHeight="1">
      <c r="A2" s="9" t="s">
        <v>1</v>
      </c>
      <c r="B2" s="10" t="s">
        <v>2</v>
      </c>
      <c r="C2" s="11" t="s">
        <v>3</v>
      </c>
      <c r="D2" s="11" t="s">
        <v>4</v>
      </c>
      <c r="E2" s="11" t="s">
        <v>5</v>
      </c>
      <c r="F2" s="12" t="s">
        <v>43</v>
      </c>
      <c r="G2" s="12" t="s">
        <v>6</v>
      </c>
      <c r="H2" s="11" t="s">
        <v>44</v>
      </c>
      <c r="I2" s="12" t="s">
        <v>45</v>
      </c>
      <c r="J2" s="11" t="s">
        <v>46</v>
      </c>
      <c r="K2" s="28" t="s">
        <v>47</v>
      </c>
      <c r="L2" s="10" t="s">
        <v>14</v>
      </c>
    </row>
    <row r="3" spans="1:12" ht="246" customHeight="1">
      <c r="A3" s="13">
        <v>1</v>
      </c>
      <c r="B3" s="14" t="s">
        <v>48</v>
      </c>
      <c r="C3" s="15">
        <v>1</v>
      </c>
      <c r="D3" s="15" t="s">
        <v>49</v>
      </c>
      <c r="E3" s="16" t="s">
        <v>50</v>
      </c>
      <c r="F3" s="15" t="s">
        <v>51</v>
      </c>
      <c r="G3" s="17">
        <v>39500</v>
      </c>
      <c r="H3" s="15" t="s">
        <v>52</v>
      </c>
      <c r="I3" s="17">
        <v>20000</v>
      </c>
      <c r="J3" s="15" t="s">
        <v>53</v>
      </c>
      <c r="K3" s="29">
        <f>1-I3/G3*100%</f>
        <v>0.49367088607594933</v>
      </c>
      <c r="L3" s="15" t="s">
        <v>54</v>
      </c>
    </row>
    <row r="4" spans="1:12" ht="175.5" customHeight="1">
      <c r="A4" s="13"/>
      <c r="B4" s="13"/>
      <c r="C4" s="15">
        <v>2</v>
      </c>
      <c r="D4" s="15" t="s">
        <v>55</v>
      </c>
      <c r="E4" s="16" t="s">
        <v>56</v>
      </c>
      <c r="F4" s="15" t="s">
        <v>51</v>
      </c>
      <c r="G4" s="17">
        <v>8250</v>
      </c>
      <c r="H4" s="15" t="s">
        <v>57</v>
      </c>
      <c r="I4" s="17">
        <v>4300</v>
      </c>
      <c r="J4" s="15" t="s">
        <v>58</v>
      </c>
      <c r="K4" s="29">
        <f>1-I4/G4*100%</f>
        <v>0.47878787878787876</v>
      </c>
      <c r="L4" s="15" t="s">
        <v>59</v>
      </c>
    </row>
    <row r="5" spans="1:12" ht="33" customHeight="1">
      <c r="A5" s="13">
        <v>2</v>
      </c>
      <c r="B5" s="18" t="s">
        <v>60</v>
      </c>
      <c r="C5" s="19">
        <v>1</v>
      </c>
      <c r="D5" s="20" t="s">
        <v>61</v>
      </c>
      <c r="E5" s="15" t="s">
        <v>62</v>
      </c>
      <c r="F5" s="21">
        <v>36515</v>
      </c>
      <c r="G5" s="21">
        <v>36347.4</v>
      </c>
      <c r="H5" s="15" t="s">
        <v>63</v>
      </c>
      <c r="I5" s="21">
        <v>33973.91</v>
      </c>
      <c r="J5" s="15" t="s">
        <v>64</v>
      </c>
      <c r="K5" s="29">
        <v>0.0653</v>
      </c>
      <c r="L5" s="30"/>
    </row>
    <row r="6" spans="1:12" ht="33" customHeight="1">
      <c r="A6" s="13"/>
      <c r="B6" s="22"/>
      <c r="C6" s="19">
        <v>2</v>
      </c>
      <c r="D6" s="20" t="s">
        <v>65</v>
      </c>
      <c r="E6" s="15" t="s">
        <v>66</v>
      </c>
      <c r="F6" s="21">
        <v>48553.28</v>
      </c>
      <c r="G6" s="21">
        <v>48553.28</v>
      </c>
      <c r="H6" s="15" t="s">
        <v>63</v>
      </c>
      <c r="I6" s="21">
        <v>45533.27</v>
      </c>
      <c r="J6" s="15" t="s">
        <v>64</v>
      </c>
      <c r="K6" s="29">
        <v>0.0622</v>
      </c>
      <c r="L6" s="30"/>
    </row>
    <row r="7" spans="1:12" ht="14.25">
      <c r="A7" s="13"/>
      <c r="B7" s="22"/>
      <c r="C7" s="19">
        <v>3</v>
      </c>
      <c r="D7" s="20" t="s">
        <v>67</v>
      </c>
      <c r="E7" s="15" t="s">
        <v>68</v>
      </c>
      <c r="F7" s="21">
        <v>46000</v>
      </c>
      <c r="G7" s="21">
        <v>44884.829999999994</v>
      </c>
      <c r="H7" s="15" t="s">
        <v>69</v>
      </c>
      <c r="I7" s="21">
        <v>41967.32</v>
      </c>
      <c r="J7" s="15" t="s">
        <v>36</v>
      </c>
      <c r="K7" s="29">
        <v>0.065</v>
      </c>
      <c r="L7" s="30"/>
    </row>
    <row r="8" spans="1:12" ht="14.25">
      <c r="A8" s="13"/>
      <c r="B8" s="22"/>
      <c r="C8" s="19">
        <v>4</v>
      </c>
      <c r="D8" s="20" t="s">
        <v>70</v>
      </c>
      <c r="E8" s="15" t="s">
        <v>71</v>
      </c>
      <c r="F8" s="21">
        <v>446000</v>
      </c>
      <c r="G8" s="21">
        <v>445985.37</v>
      </c>
      <c r="H8" s="15" t="s">
        <v>72</v>
      </c>
      <c r="I8" s="21">
        <v>417308.51</v>
      </c>
      <c r="J8" s="15" t="s">
        <v>73</v>
      </c>
      <c r="K8" s="29">
        <v>0.0643</v>
      </c>
      <c r="L8" s="30"/>
    </row>
    <row r="9" spans="1:12" ht="30.75" customHeight="1">
      <c r="A9" s="13"/>
      <c r="B9" s="22"/>
      <c r="C9" s="19">
        <v>5</v>
      </c>
      <c r="D9" s="20" t="s">
        <v>74</v>
      </c>
      <c r="E9" s="15" t="s">
        <v>75</v>
      </c>
      <c r="F9" s="21">
        <v>100000</v>
      </c>
      <c r="G9" s="21">
        <v>92565.12000000001</v>
      </c>
      <c r="H9" s="15" t="s">
        <v>69</v>
      </c>
      <c r="I9" s="21">
        <v>85363.55</v>
      </c>
      <c r="J9" s="15" t="s">
        <v>36</v>
      </c>
      <c r="K9" s="29">
        <v>0.07780000000000001</v>
      </c>
      <c r="L9" s="30"/>
    </row>
    <row r="10" spans="1:12" ht="28.5">
      <c r="A10" s="13"/>
      <c r="B10" s="23"/>
      <c r="C10" s="19">
        <v>6</v>
      </c>
      <c r="D10" s="20" t="s">
        <v>76</v>
      </c>
      <c r="E10" s="15" t="s">
        <v>77</v>
      </c>
      <c r="F10" s="21">
        <v>20000</v>
      </c>
      <c r="G10" s="21">
        <v>19899.53</v>
      </c>
      <c r="H10" s="15" t="s">
        <v>69</v>
      </c>
      <c r="I10" s="21">
        <v>18904.55</v>
      </c>
      <c r="J10" s="15" t="s">
        <v>36</v>
      </c>
      <c r="K10" s="29">
        <v>0.05</v>
      </c>
      <c r="L10" s="30"/>
    </row>
    <row r="11" spans="1:12" ht="14.25">
      <c r="A11" s="24">
        <v>3</v>
      </c>
      <c r="B11" s="25" t="s">
        <v>78</v>
      </c>
      <c r="C11" s="24">
        <v>1</v>
      </c>
      <c r="D11" s="25" t="s">
        <v>79</v>
      </c>
      <c r="E11" s="24" t="s">
        <v>80</v>
      </c>
      <c r="F11" s="26">
        <v>60000</v>
      </c>
      <c r="G11" s="26">
        <v>50000</v>
      </c>
      <c r="H11" s="25" t="s">
        <v>81</v>
      </c>
      <c r="I11" s="26">
        <v>36960</v>
      </c>
      <c r="J11" s="25" t="s">
        <v>82</v>
      </c>
      <c r="K11" s="31">
        <v>0.2608</v>
      </c>
      <c r="L11" s="25"/>
    </row>
    <row r="12" ht="14.25"/>
    <row r="13" ht="14.25"/>
  </sheetData>
  <sheetProtection/>
  <mergeCells count="5">
    <mergeCell ref="A1:L1"/>
    <mergeCell ref="A3:A4"/>
    <mergeCell ref="A5:A10"/>
    <mergeCell ref="B3:B4"/>
    <mergeCell ref="B5:B10"/>
  </mergeCells>
  <dataValidations count="1">
    <dataValidation type="list" allowBlank="1" showInputMessage="1" showErrorMessage="1" sqref="H2">
      <formula1>"深圳市合创建设工程顾问有限公司,广东明正项目管理有限公司,珠海德联工程咨询有限公司,广东长信德工程咨询有限公司,建成工程咨询股份有限公司,广东信仕德建设项目管理有限公司,珠海市公评工程造价咨询有限公司,广东华禹工程咨询有限公司,广东巨正建设项目管理有限公司,华联世纪工程咨询股份有限公司"</formula1>
    </dataValidation>
  </dataValidations>
  <printOptions/>
  <pageMargins left="0" right="0" top="0.21" bottom="0.21" header="0.51" footer="0.51"/>
  <pageSetup horizontalDpi="600" verticalDpi="600" orientation="landscape" paperSize="9"/>
  <ignoredErrors>
    <ignoredError sqref="H2" listDataValidation="1"/>
  </ignoredErrors>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李锐3543（综合统筹专责）</cp:lastModifiedBy>
  <dcterms:created xsi:type="dcterms:W3CDTF">2020-03-09T03:05:55Z</dcterms:created>
  <dcterms:modified xsi:type="dcterms:W3CDTF">2020-11-12T08:10:08Z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