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2020年6月内部招标项目实施情况汇总表" sheetId="1" r:id="rId1"/>
    <sheet name="2020年6月议标项目实施情况汇总表" sheetId="2" r:id="rId2"/>
  </sheets>
  <externalReferences>
    <externalReference r:id="rId5"/>
  </externalReferences>
  <definedNames/>
  <calcPr fullCalcOnLoad="1"/>
</workbook>
</file>

<file path=xl/sharedStrings.xml><?xml version="1.0" encoding="utf-8"?>
<sst xmlns="http://schemas.openxmlformats.org/spreadsheetml/2006/main" count="210" uniqueCount="142">
  <si>
    <t>2020年6月内部招标项目实施情况汇总表</t>
  </si>
  <si>
    <t>序号</t>
  </si>
  <si>
    <t>项目管理者</t>
  </si>
  <si>
    <t>项目序号</t>
  </si>
  <si>
    <t>项目名称</t>
  </si>
  <si>
    <t>项目内容</t>
  </si>
  <si>
    <t>估算、概算或预算（元）</t>
  </si>
  <si>
    <t>招标金额（元）</t>
  </si>
  <si>
    <t>中标单位</t>
  </si>
  <si>
    <t>中标金额（元）</t>
  </si>
  <si>
    <t>中标单位资质</t>
  </si>
  <si>
    <t>下浮率</t>
  </si>
  <si>
    <t>备注</t>
  </si>
  <si>
    <t>供水公司</t>
  </si>
  <si>
    <t>小林村新东片区给水管网改造工程施工</t>
  </si>
  <si>
    <t>管沟开挖、回填，路面破除、修复，阀门井拆除，新建，给水管道拆除、安装，表柱及分户水表拆除、安装，消火栓的拆除、安装，投标报价表内所含全部内容等</t>
  </si>
  <si>
    <t>珠海市嘉辰市政工程有限公司</t>
  </si>
  <si>
    <t>市政公用工程施工总承包贰级</t>
  </si>
  <si>
    <t>西江建管公司</t>
  </si>
  <si>
    <t>梅溪水厂工程土壤污染状况调查</t>
  </si>
  <si>
    <t>本次招标内容为梅溪水厂工程土壤污染状况调查。具体包括检测方案编制、现场钻孔及采样、土壤及地下水检测、调查报告编制、评审、备案等。</t>
  </si>
  <si>
    <t>广东奥思特环保科技有限公司</t>
  </si>
  <si>
    <t>环境影响评价信用平台备案</t>
  </si>
  <si>
    <t>海宜公司</t>
  </si>
  <si>
    <t>珠海中信生态环保产业园餐厨垃圾处理一期工程电力接入系统及电力质量评估报告编制</t>
  </si>
  <si>
    <t>办理沼气发电上网所需的电力接入系统报告及电力质量评估报告编制服务</t>
  </si>
  <si>
    <t>上海市政工程设计研究总院（集团）有限公司</t>
  </si>
  <si>
    <t>市政公用工程咨询甲级</t>
  </si>
  <si>
    <t>珠海市政府投资工程建设其他费预算审定表（珠审费预【2020】64号）</t>
  </si>
  <si>
    <t>2020年6月议标项目实施情况汇总表</t>
  </si>
  <si>
    <t>集团批复资金（元）</t>
  </si>
  <si>
    <t>议标单位</t>
  </si>
  <si>
    <t>议标合同金额（元）</t>
  </si>
  <si>
    <t>议标单位资质</t>
  </si>
  <si>
    <t>议标下浮率</t>
  </si>
  <si>
    <t>拱北所值班室修缮工程</t>
  </si>
  <si>
    <t>室内装饰、供电系统维修、屋面防水补漏等。</t>
  </si>
  <si>
    <t>珠海市博土建建筑工程有限公司</t>
  </si>
  <si>
    <t>建筑工程施工总承包叁级</t>
  </si>
  <si>
    <t>香洲供水所本部一楼办公室维修工程</t>
  </si>
  <si>
    <t>建筑装饰工程、供电系统、给排水改造维修等。</t>
  </si>
  <si>
    <t>珠海市供水机械工程有限公司</t>
  </si>
  <si>
    <t>香洲供水所地下室二楼会议室及洗手间翻新工程</t>
  </si>
  <si>
    <t>广昌泵站厂容厂貌改造工程</t>
  </si>
  <si>
    <t>建筑装饰工程、供电系统、地坪改造维修等。</t>
  </si>
  <si>
    <t>乾务水厂16万滤池管廊室内阀门井排污管维修</t>
  </si>
  <si>
    <t>1.将16万滤池管廊室内阀门井DN50排污口封堵;2.16万滤池管廊室内10个阀门井处增加三相插座，含3*6平方电缆拉接；新购买两台DN50水泵备用；3.大浓缩池上清液排水管道改造，新建DN400PVC排水管100米，新建3处阀门井；4.地面硬化。</t>
  </si>
  <si>
    <t>珠海供排水管网有限公司</t>
  </si>
  <si>
    <t>市政公用工程施工总承包叁级</t>
  </si>
  <si>
    <t>乾务水厂污泥回收系统改造</t>
  </si>
  <si>
    <t>1.对平流池与12万滤池之间的排水井进行改造，新安装一套DN800电动闸板；2.回收水池处新安装潜水泵，型号为：WQ170-10-7.5，含管道安装和止回器；3.更换回收水池原3台潜水泵止回器；4.污泥回收池内增加1台推流器</t>
  </si>
  <si>
    <t>香洲水厂不锈钢门及栏杆改造维修</t>
  </si>
  <si>
    <t>泵房及电房更换不锈钢大门、悬空走道及钢梯拆除更换</t>
  </si>
  <si>
    <t>黄杨泵站防水排水维修</t>
  </si>
  <si>
    <t>泵房及值班室新建排水沟、泵房两条伸缩缝补漏、冷却水塔草地进行水泥硬化等</t>
  </si>
  <si>
    <t>珠海市和泰建筑工程有限公司</t>
  </si>
  <si>
    <t>平岗泵站防风加固工程</t>
  </si>
  <si>
    <t>平岗泵站泵房、配电房铝窗更换、泵房大门更换，流量调节池砌挡水墙贴砖等</t>
  </si>
  <si>
    <t>桅夹村管网改造（一事一批）</t>
  </si>
  <si>
    <t>路面拆修、基坑开挖回填、管道安装、水表安装等</t>
  </si>
  <si>
    <t>深圳市宏运达建筑工程有限公司</t>
  </si>
  <si>
    <t>甲供涉水主材</t>
  </si>
  <si>
    <t>斗门区莲溪上横六个村增设总表</t>
  </si>
  <si>
    <t>基坑开挖回填、管道安装、水表安装等</t>
  </si>
  <si>
    <t>斗门所2020年水表周检</t>
  </si>
  <si>
    <t>水表拆装、送检</t>
  </si>
  <si>
    <t>珠海市建设集团有限公司</t>
  </si>
  <si>
    <t>市政公用工程施工总承包壹级</t>
  </si>
  <si>
    <t>斗门所2020年水表组防腐</t>
  </si>
  <si>
    <t>水表组除锈、防腐</t>
  </si>
  <si>
    <t>乾务五山厅马山村猪头山淡河边管网改造</t>
  </si>
  <si>
    <t>井岸所2020年分区流量计、检测总表加装、更换</t>
  </si>
  <si>
    <t>井岸2020年阀门更换</t>
  </si>
  <si>
    <t>阀门拆装、阀门井砌筑、伸缩器拆装等</t>
  </si>
  <si>
    <t>拱北口岸DN1400供水管修复工程</t>
  </si>
  <si>
    <t>管内不锈钢内衬修复</t>
  </si>
  <si>
    <t>香洲所2020年阀门更换工程</t>
  </si>
  <si>
    <t>更换DN200闸阀28个，更换DN300闸阀及伸缩节3个，更换DN400蝶阀及伸缩节4个，更换DN500蝶阀及伸缩节2个，更换DN600蝶阀及伸缩节3个，更换D800蝶阀及伸缩节2个，更换DN1000蝶阀及伸缩节1个，更换DN1200蝶阀及伸缩节4个，拆除、砌筑阀门井，绿化拆除及恢复等。</t>
  </si>
  <si>
    <t>利达新园管网改造</t>
  </si>
  <si>
    <t>新设DN150生活给水表组壹组，新建DN20-DN200等不同规格给水管道约3055米，新砌筑阀门井15座，新建不锈钢水表柱约137个，更换用户水表组前后阀。</t>
  </si>
  <si>
    <t>南湾所2020年阀门更换</t>
  </si>
  <si>
    <t>更换DN400蝶阀及伸缩节18个，更换DN500蝶阀及伸缩节2个，更换DN600蝶阀及伸缩节3个，更换DN1000蝶阀及伸缩节2个，拆除、砌筑阀门井，绿化拆除及恢复等。</t>
  </si>
  <si>
    <t>（拱北）宝江大厦管网改造</t>
  </si>
  <si>
    <t>新设DN100不锈钢上水立管，新设DN100下水立管自水箱现状出水管口至三层用户，更换表井间水表柱（含表前后阀门），将（1-3）层商铺计量表迁移至三层，表井间新设DN100排水管，排至三层后沿楼道间出至室外，沿外墙下到地面，排至地面雨水系统。新设DN100水箱排水立管用于水箱清洗等。</t>
  </si>
  <si>
    <t>金溪花园管网改造</t>
  </si>
  <si>
    <t>新增一套加压管网，自锦绣柠溪预留加压管道至金溪花园小区。新建DN50厚壁不锈钢管约568米，新建DN100球墨铸铁管约422米，新建DN50不锈钢水表柱44个，更换水表组前后阀门，表后与用户管道接驳等。</t>
  </si>
  <si>
    <t>竹洲头泵站高压设备预防性试验</t>
  </si>
  <si>
    <t>珠海康泰明输变电工程有限公司</t>
  </si>
  <si>
    <t>输变电工程专业承包三级</t>
  </si>
  <si>
    <t>排水公司</t>
  </si>
  <si>
    <t>三灶厂机修车间、仓库地面整改项目</t>
  </si>
  <si>
    <t>机修车间、仓库沉降地面修复</t>
  </si>
  <si>
    <t>广东城市建设集团有限公司</t>
  </si>
  <si>
    <t>平沙厂停车场修建工程</t>
  </si>
  <si>
    <t>新建停车位、建车棚</t>
  </si>
  <si>
    <t xml:space="preserve">建筑工程施工总承包一级 </t>
  </si>
  <si>
    <t>拱北厂四期膜离线清洗工程</t>
  </si>
  <si>
    <t>膜组器离线清洗维护</t>
  </si>
  <si>
    <t>广东宗泽建工园林有限公司</t>
  </si>
  <si>
    <t xml:space="preserve">市政公用工程施工总承包三级 </t>
  </si>
  <si>
    <t>拱北厂喷淋系统二期项目</t>
  </si>
  <si>
    <t>喷淋系统安装、草坪修复</t>
  </si>
  <si>
    <t>广东爱得威建设（集团）股份有限公司</t>
  </si>
  <si>
    <t>前山厂景观工程</t>
  </si>
  <si>
    <t>提升园区形象，提高园区整体环境；保安亭形象提升。</t>
  </si>
  <si>
    <t>拱北厂三期低压柜抽屉内部线路及接触器等更换项目</t>
  </si>
  <si>
    <t>三期低压抽屉柜内部线路及接触器等元器件更换</t>
  </si>
  <si>
    <t>珠海恒通机电有限公司</t>
  </si>
  <si>
    <t>电力承装、承修、承试四级</t>
  </si>
  <si>
    <t>西江建管
公司</t>
  </si>
  <si>
    <t>中信环保产业园污泥处置中心一期工程场地真空预压软基处理工程第三方监测</t>
  </si>
  <si>
    <t>珠海中信生态环保产业园污泥处置中心一期工程场地真空预压软基处理工程于2019年12月28日开工，根据建筑地基基础工程施工质量验收标准（GB50202-2018）需要做第三方监测。由于本项目是珠海市伟力高生物科技有限公司在施工招标后移交珠海市西江水务建设管理有限公司，在移交时，珠海市伟力高生物科技有限公司告知已向有资质的三个勘察单位询价第三方监测，建议由我项目组继续跟进。项目组从2019年12月27日接手后，发现设计单位未编制第三方监测方案，造价中介未编制预算。经与勘察、设计单位多次沟通，5月18日设计、勘察等各方主体确认了监测方案，西江造价管理中心根据此方案编制了预算，预算价是623,230.64元，由于项目紧急，现场已于5月23日完成所有真空管（主管、滤管）布管、连接、埋设验收工作，急需布埋设监测点方可进行真空膜敷设，项目部向伟力高公司曾推荐的西北有色勘测工程公司、中都工程设计有限公司、陕西工程勘察研究院有限公司三家单位询价，分别报价是为187293.60元、195991.20元、192917.00元。议标报价最低的西北有色勘测工程公司承担本项目软基第三方监测工作。</t>
  </si>
  <si>
    <t>/</t>
  </si>
  <si>
    <t>西北有色勘测工程公司</t>
  </si>
  <si>
    <t>工程勘察专业资质水文地质甲级
工程勘察专业资质岩土工程甲级</t>
  </si>
  <si>
    <t>2020-6-2西江建管班子会议同意议标</t>
  </si>
  <si>
    <t>医废厂小型维修项目</t>
  </si>
  <si>
    <t>含建造水箱混凝土机座台、水井盖更换、办公楼局部地砖更换、厂区零星维修等</t>
  </si>
  <si>
    <t>市政公用工程施工总承包三级</t>
  </si>
  <si>
    <t>渗滤液处理厂零星维修工程</t>
  </si>
  <si>
    <t>1.一期车间照明线路整改；
2.二期车间照明线路整改；
3.一期管路整改；
4.生活污水管道整改；
5.二期管路整改；
6.二期防汛沙包堆放区加装防雨棚；
7.超滤冲冼管道改造；
8.其它零星维修等。</t>
  </si>
  <si>
    <t>集团物管中心</t>
  </si>
  <si>
    <t>集团大楼二楼洗手间扩充改建维修工程</t>
  </si>
  <si>
    <t>重新整体扩大洗手间，男、女卫生间独立，拆除所有旧物料，重新铺设地板砖、墙、洗手盆、风机、吊顶等</t>
  </si>
  <si>
    <t>建筑总承包叁级</t>
  </si>
  <si>
    <t>集团办公楼1012办公室洗手间维修项目</t>
  </si>
  <si>
    <t>拆除门、天花板、墙面漆，安装门、马桶及电热水器、批灰、油漆等</t>
  </si>
  <si>
    <t xml:space="preserve">珠海经济特区德振工程有限公司 </t>
  </si>
  <si>
    <t>工程专业承包贰级</t>
  </si>
  <si>
    <t>集团二楼饭堂包间维修项目</t>
  </si>
  <si>
    <t>拆除包柱腐烂旧物料及墙面脱落物，重新铺设包柱板及墙面修补批灰、油漆等</t>
  </si>
  <si>
    <t>工程专业承包叁</t>
  </si>
  <si>
    <t>集团办公楼大院围栏维修项目</t>
  </si>
  <si>
    <t>加固、修补腐蚀铁栏及柱体脱落瓷片，除锈、防油漆等</t>
  </si>
  <si>
    <t>集团财务部</t>
  </si>
  <si>
    <t>珠海市全市污水管网建设工程(香洲区)第二批工程南湾B—香工园泵站改造工程-主体泵房</t>
  </si>
  <si>
    <t>新建辅泵站用房建筑、安装</t>
  </si>
  <si>
    <t>广东明正项目管理有限公司</t>
  </si>
  <si>
    <t>甲级</t>
  </si>
  <si>
    <t>竹仙洞旧办公楼维修改造工程</t>
  </si>
  <si>
    <t>维修改造工程</t>
  </si>
  <si>
    <t>深圳市合创建设工程顾问有限公司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</si>
</sst>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2"/>
      <name val="仿宋"/>
      <family val="3"/>
    </font>
    <font>
      <b/>
      <sz val="18"/>
      <name val="仿宋"/>
      <family val="3"/>
    </font>
    <font>
      <b/>
      <sz val="11"/>
      <color indexed="54"/>
      <name val="宋体"/>
      <family val="0"/>
    </font>
    <font>
      <b/>
      <sz val="15"/>
      <color indexed="54"/>
      <name val="宋体"/>
      <family val="0"/>
    </font>
    <font>
      <u val="single"/>
      <sz val="11"/>
      <color indexed="12"/>
      <name val="宋体"/>
      <family val="0"/>
    </font>
    <font>
      <sz val="11"/>
      <color indexed="62"/>
      <name val="宋体"/>
      <family val="0"/>
    </font>
    <font>
      <u val="single"/>
      <sz val="11"/>
      <color indexed="20"/>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b/>
      <sz val="11"/>
      <color indexed="8"/>
      <name val="宋体"/>
      <family val="0"/>
    </font>
    <font>
      <b/>
      <sz val="11"/>
      <color indexed="63"/>
      <name val="宋体"/>
      <family val="0"/>
    </font>
    <font>
      <sz val="11"/>
      <color indexed="53"/>
      <name val="宋体"/>
      <family val="0"/>
    </font>
    <font>
      <sz val="11"/>
      <color indexed="10"/>
      <name val="宋体"/>
      <family val="0"/>
    </font>
    <font>
      <b/>
      <sz val="11"/>
      <color indexed="53"/>
      <name val="宋体"/>
      <family val="0"/>
    </font>
    <font>
      <b/>
      <sz val="13"/>
      <color indexed="54"/>
      <name val="宋体"/>
      <family val="0"/>
    </font>
    <font>
      <b/>
      <sz val="18"/>
      <color indexed="54"/>
      <name val="宋体"/>
      <family val="0"/>
    </font>
    <font>
      <b/>
      <sz val="11"/>
      <color indexed="9"/>
      <name val="宋体"/>
      <family val="0"/>
    </font>
    <font>
      <i/>
      <sz val="11"/>
      <color indexed="23"/>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lignment vertical="center"/>
      <protection/>
    </xf>
  </cellStyleXfs>
  <cellXfs count="7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horizontal="center" vertical="center" wrapText="1"/>
    </xf>
    <xf numFmtId="0" fontId="0" fillId="0" borderId="0" xfId="0" applyAlignment="1">
      <alignment horizontal="center" vertical="center" wrapText="1"/>
    </xf>
    <xf numFmtId="10" fontId="0" fillId="0" borderId="0" xfId="0" applyNumberFormat="1" applyAlignment="1">
      <alignment horizontal="center" vertical="center" wrapText="1"/>
    </xf>
    <xf numFmtId="0" fontId="1" fillId="0" borderId="0" xfId="0" applyFont="1" applyAlignment="1">
      <alignment horizontal="center" vertical="center" wrapText="1"/>
    </xf>
    <xf numFmtId="0" fontId="2"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63" applyFont="1" applyBorder="1" applyAlignment="1">
      <alignment horizontal="center" vertical="center" wrapText="1"/>
      <protection/>
    </xf>
    <xf numFmtId="0" fontId="1" fillId="0" borderId="9" xfId="63" applyFont="1" applyBorder="1" applyAlignment="1">
      <alignment horizontal="center" vertical="center" wrapText="1" indent="1"/>
      <protection/>
    </xf>
    <xf numFmtId="176" fontId="1" fillId="0" borderId="9" xfId="63" applyNumberFormat="1" applyFont="1" applyBorder="1" applyAlignment="1">
      <alignment horizontal="center" vertical="center" wrapText="1"/>
      <protection/>
    </xf>
    <xf numFmtId="0" fontId="0" fillId="0" borderId="9" xfId="0" applyFont="1" applyBorder="1" applyAlignment="1">
      <alignment horizontal="center" vertical="center"/>
    </xf>
    <xf numFmtId="0" fontId="1" fillId="0" borderId="9" xfId="63" applyFont="1" applyBorder="1" applyAlignment="1">
      <alignment horizontal="center" vertical="center"/>
      <protection/>
    </xf>
    <xf numFmtId="0" fontId="1" fillId="0" borderId="9" xfId="0" applyFont="1" applyBorder="1" applyAlignment="1">
      <alignment vertical="center" wrapText="1"/>
    </xf>
    <xf numFmtId="177" fontId="1"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177" fontId="1" fillId="0" borderId="9" xfId="0" applyNumberFormat="1" applyFont="1" applyFill="1" applyBorder="1" applyAlignment="1">
      <alignment horizontal="center" vertical="center" wrapText="1"/>
    </xf>
    <xf numFmtId="0" fontId="1" fillId="0" borderId="9" xfId="0" applyFont="1" applyFill="1" applyBorder="1" applyAlignment="1">
      <alignment vertical="center" wrapText="1"/>
    </xf>
    <xf numFmtId="177"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vertical="center" wrapText="1"/>
    </xf>
    <xf numFmtId="0" fontId="1" fillId="0" borderId="9" xfId="0" applyFont="1" applyBorder="1" applyAlignment="1">
      <alignment horizontal="center" vertical="center" wrapText="1" indent="2"/>
    </xf>
    <xf numFmtId="0" fontId="1" fillId="0" borderId="9" xfId="0" applyFont="1" applyBorder="1" applyAlignment="1">
      <alignment horizontal="left" vertical="center" wrapText="1"/>
    </xf>
    <xf numFmtId="176" fontId="1"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Fill="1" applyBorder="1" applyAlignment="1">
      <alignment horizontal="left" vertical="center" wrapText="1"/>
    </xf>
    <xf numFmtId="0" fontId="1" fillId="0" borderId="11" xfId="0" applyFont="1" applyBorder="1" applyAlignment="1">
      <alignment horizontal="center" vertical="center" wrapText="1"/>
    </xf>
    <xf numFmtId="0" fontId="1" fillId="0" borderId="9" xfId="0" applyFont="1" applyBorder="1" applyAlignment="1">
      <alignment horizontal="justify" vertical="center"/>
    </xf>
    <xf numFmtId="177" fontId="1" fillId="0" borderId="9" xfId="0" applyNumberFormat="1" applyFont="1" applyBorder="1" applyAlignment="1">
      <alignment horizontal="center" vertical="center" wrapText="1"/>
    </xf>
    <xf numFmtId="177" fontId="1"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vertical="center" wrapText="1"/>
    </xf>
    <xf numFmtId="176"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10" fontId="1" fillId="0" borderId="9" xfId="63" applyNumberFormat="1" applyFont="1" applyBorder="1" applyAlignment="1">
      <alignment horizontal="center" vertical="center" wrapText="1"/>
      <protection/>
    </xf>
    <xf numFmtId="9" fontId="1" fillId="0" borderId="9" xfId="25" applyFont="1" applyFill="1" applyBorder="1" applyAlignment="1" applyProtection="1">
      <alignment horizontal="center" vertical="center" wrapText="1"/>
      <protection locked="0"/>
    </xf>
    <xf numFmtId="0" fontId="1" fillId="0" borderId="9" xfId="0" applyFont="1" applyBorder="1" applyAlignment="1">
      <alignment vertical="center" wrapText="1"/>
    </xf>
    <xf numFmtId="0" fontId="1" fillId="0" borderId="9" xfId="0" applyNumberFormat="1" applyFont="1" applyFill="1" applyBorder="1" applyAlignment="1" applyProtection="1">
      <alignment horizontal="center" vertical="center" wrapText="1"/>
      <protection locked="0"/>
    </xf>
    <xf numFmtId="9" fontId="1" fillId="0" borderId="9" xfId="25"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locked="0"/>
    </xf>
    <xf numFmtId="10" fontId="1" fillId="0" borderId="9" xfId="0" applyNumberFormat="1"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vertical="center"/>
    </xf>
    <xf numFmtId="0" fontId="1" fillId="0" borderId="9" xfId="0" applyFont="1" applyBorder="1" applyAlignment="1">
      <alignment vertical="center" wrapText="1"/>
    </xf>
    <xf numFmtId="10"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177" fontId="1" fillId="0" borderId="9" xfId="0" applyNumberFormat="1" applyFont="1" applyBorder="1" applyAlignment="1">
      <alignment horizontal="center" vertical="center" wrapText="1"/>
    </xf>
    <xf numFmtId="9" fontId="1" fillId="0" borderId="9" xfId="63" applyNumberFormat="1" applyFont="1" applyBorder="1" applyAlignment="1">
      <alignment horizontal="center" vertical="center" wrapText="1"/>
      <protection/>
    </xf>
    <xf numFmtId="10"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vertical="center" wrapText="1"/>
    </xf>
    <xf numFmtId="176" fontId="1" fillId="0" borderId="9" xfId="0" applyNumberFormat="1" applyFont="1" applyBorder="1" applyAlignment="1">
      <alignment horizontal="center" vertical="center"/>
    </xf>
    <xf numFmtId="177" fontId="1" fillId="0" borderId="9" xfId="0" applyNumberFormat="1" applyFont="1" applyBorder="1" applyAlignment="1">
      <alignment horizontal="center" vertical="center"/>
    </xf>
    <xf numFmtId="0" fontId="0" fillId="0" borderId="0" xfId="0" applyBorder="1" applyAlignment="1">
      <alignment vertical="center"/>
    </xf>
    <xf numFmtId="10" fontId="1" fillId="0" borderId="9" xfId="0" applyNumberFormat="1" applyFont="1" applyBorder="1" applyAlignment="1">
      <alignment horizontal="center" vertical="center"/>
    </xf>
    <xf numFmtId="10" fontId="1" fillId="0" borderId="0" xfId="63" applyNumberFormat="1" applyFont="1" applyBorder="1" applyAlignment="1">
      <alignment horizontal="center" vertical="center" wrapText="1"/>
      <protection/>
    </xf>
    <xf numFmtId="0" fontId="1" fillId="0" borderId="0" xfId="0" applyFont="1" applyBorder="1" applyAlignment="1">
      <alignment horizontal="center" vertical="center" wrapText="1"/>
    </xf>
    <xf numFmtId="10" fontId="1" fillId="0" borderId="0" xfId="0" applyNumberFormat="1" applyFont="1" applyBorder="1" applyAlignment="1">
      <alignment horizontal="center" vertical="center" wrapText="1"/>
    </xf>
    <xf numFmtId="0" fontId="1" fillId="0" borderId="0"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199;&#27743;&#24314;&#31649;&#20844;&#21496;%20&#32599;&#27915;&#8730;\&#65288;&#25913;&#65289;&#35199;&#27743;&#24314;&#31649;2020&#24180;6&#26376;&#20869;&#37096;&#25307;&#26631;&#21644;&#35758;&#26631;&#39033;&#30446;&#23454;&#26045;&#24773;&#20917;&#27719;&#2463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内部招标项目实施情况汇总表"/>
      <sheetName val="议标项目实施情况汇总表"/>
    </sheetNames>
    <sheetDataSet>
      <sheetData sheetId="0">
        <row r="3">
          <cell r="K3">
            <v>0.06329695299563676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
  <sheetViews>
    <sheetView zoomScaleSheetLayoutView="100" workbookViewId="0" topLeftCell="A1">
      <selection activeCell="L5" sqref="L5"/>
    </sheetView>
  </sheetViews>
  <sheetFormatPr defaultColWidth="9.00390625" defaultRowHeight="14.25"/>
  <cols>
    <col min="1" max="1" width="7.125" style="62" customWidth="1"/>
    <col min="2" max="2" width="12.125" style="0" customWidth="1"/>
    <col min="3" max="3" width="6.125" style="2" customWidth="1"/>
    <col min="4" max="4" width="26.125" style="3" customWidth="1"/>
    <col min="5" max="5" width="31.75390625" style="3" customWidth="1"/>
    <col min="6" max="6" width="13.625" style="4" customWidth="1"/>
    <col min="7" max="7" width="14.125" style="5" customWidth="1"/>
    <col min="8" max="8" width="19.00390625" style="5" customWidth="1"/>
    <col min="9" max="9" width="15.25390625" style="4" customWidth="1"/>
    <col min="10" max="10" width="14.125" style="5" customWidth="1"/>
    <col min="11" max="11" width="11.125" style="6" customWidth="1"/>
    <col min="12" max="12" width="11.50390625" style="7" customWidth="1"/>
  </cols>
  <sheetData>
    <row r="1" spans="1:12" ht="63.75" customHeight="1">
      <c r="A1" s="63" t="s">
        <v>0</v>
      </c>
      <c r="B1" s="63"/>
      <c r="C1" s="63"/>
      <c r="D1" s="63"/>
      <c r="E1" s="63"/>
      <c r="F1" s="63"/>
      <c r="G1" s="63"/>
      <c r="H1" s="63"/>
      <c r="I1" s="63"/>
      <c r="J1" s="63"/>
      <c r="K1" s="63"/>
      <c r="L1" s="63"/>
    </row>
    <row r="2" spans="1:14" ht="28.5">
      <c r="A2" s="9" t="s">
        <v>1</v>
      </c>
      <c r="B2" s="10" t="s">
        <v>2</v>
      </c>
      <c r="C2" s="11" t="s">
        <v>3</v>
      </c>
      <c r="D2" s="64" t="s">
        <v>4</v>
      </c>
      <c r="E2" s="65" t="s">
        <v>5</v>
      </c>
      <c r="F2" s="57" t="s">
        <v>6</v>
      </c>
      <c r="G2" s="57" t="s">
        <v>7</v>
      </c>
      <c r="H2" s="57" t="s">
        <v>8</v>
      </c>
      <c r="I2" s="57" t="s">
        <v>9</v>
      </c>
      <c r="J2" s="57" t="s">
        <v>10</v>
      </c>
      <c r="K2" s="57" t="s">
        <v>11</v>
      </c>
      <c r="L2" s="10" t="s">
        <v>12</v>
      </c>
      <c r="M2" s="70"/>
      <c r="N2" s="70"/>
    </row>
    <row r="3" spans="1:14" ht="84" customHeight="1">
      <c r="A3" s="18">
        <v>1</v>
      </c>
      <c r="B3" s="57" t="s">
        <v>13</v>
      </c>
      <c r="C3" s="15">
        <v>1</v>
      </c>
      <c r="D3" s="66" t="s">
        <v>14</v>
      </c>
      <c r="E3" s="67" t="s">
        <v>15</v>
      </c>
      <c r="F3" s="68">
        <v>1632211.75</v>
      </c>
      <c r="G3" s="68">
        <v>1632211.75</v>
      </c>
      <c r="H3" s="57" t="s">
        <v>16</v>
      </c>
      <c r="I3" s="68">
        <v>1424487.11</v>
      </c>
      <c r="J3" s="57" t="s">
        <v>17</v>
      </c>
      <c r="K3" s="71">
        <v>0.1273</v>
      </c>
      <c r="L3" s="67"/>
      <c r="M3" s="72"/>
      <c r="N3" s="73"/>
    </row>
    <row r="4" spans="1:14" ht="71.25">
      <c r="A4" s="18">
        <v>2</v>
      </c>
      <c r="B4" s="57" t="s">
        <v>18</v>
      </c>
      <c r="C4" s="18">
        <v>1</v>
      </c>
      <c r="D4" s="66" t="s">
        <v>19</v>
      </c>
      <c r="E4" s="16" t="s">
        <v>20</v>
      </c>
      <c r="F4" s="68">
        <v>330948</v>
      </c>
      <c r="G4" s="68">
        <v>330948</v>
      </c>
      <c r="H4" s="57" t="s">
        <v>21</v>
      </c>
      <c r="I4" s="68">
        <v>310000</v>
      </c>
      <c r="J4" s="57" t="s">
        <v>22</v>
      </c>
      <c r="K4" s="71">
        <f>'[1]内部招标项目实施情况汇总表'!$K$3</f>
        <v>0.06329695299563676</v>
      </c>
      <c r="L4" s="67"/>
      <c r="M4" s="70"/>
      <c r="N4" s="70"/>
    </row>
    <row r="5" spans="1:14" ht="99.75">
      <c r="A5" s="18">
        <v>3</v>
      </c>
      <c r="B5" s="57" t="s">
        <v>23</v>
      </c>
      <c r="C5" s="18">
        <v>1</v>
      </c>
      <c r="D5" s="66" t="s">
        <v>24</v>
      </c>
      <c r="E5" s="66" t="s">
        <v>25</v>
      </c>
      <c r="F5" s="69">
        <v>250000</v>
      </c>
      <c r="G5" s="69">
        <v>250000</v>
      </c>
      <c r="H5" s="57" t="s">
        <v>26</v>
      </c>
      <c r="I5" s="69">
        <v>230000</v>
      </c>
      <c r="J5" s="57" t="s">
        <v>27</v>
      </c>
      <c r="K5" s="52">
        <v>0.08</v>
      </c>
      <c r="L5" s="67" t="s">
        <v>28</v>
      </c>
      <c r="M5" s="74"/>
      <c r="N5" s="75"/>
    </row>
  </sheetData>
  <sheetProtection/>
  <mergeCells count="1">
    <mergeCell ref="A1:L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40"/>
  <sheetViews>
    <sheetView tabSelected="1" zoomScaleSheetLayoutView="100" workbookViewId="0" topLeftCell="A1">
      <pane ySplit="2" topLeftCell="A33" activePane="bottomLeft" state="frozen"/>
      <selection pane="bottomLeft" activeCell="D41" sqref="D41"/>
    </sheetView>
  </sheetViews>
  <sheetFormatPr defaultColWidth="9.00390625" defaultRowHeight="14.25"/>
  <cols>
    <col min="1" max="1" width="5.00390625" style="0" customWidth="1"/>
    <col min="2" max="2" width="11.00390625" style="0" customWidth="1"/>
    <col min="3" max="3" width="6.25390625" style="2" customWidth="1"/>
    <col min="4" max="4" width="28.875" style="3" customWidth="1"/>
    <col min="5" max="5" width="42.625" style="3" customWidth="1"/>
    <col min="6" max="6" width="18.625" style="4" customWidth="1"/>
    <col min="7" max="7" width="16.75390625" style="5" customWidth="1"/>
    <col min="8" max="8" width="33.00390625" style="5" customWidth="1"/>
    <col min="9" max="9" width="17.75390625" style="4" customWidth="1"/>
    <col min="10" max="10" width="19.125" style="5" customWidth="1"/>
    <col min="11" max="11" width="12.625" style="6" bestFit="1" customWidth="1"/>
    <col min="12" max="12" width="14.875" style="7" customWidth="1"/>
  </cols>
  <sheetData>
    <row r="1" spans="1:12" ht="42.75" customHeight="1">
      <c r="A1" s="8" t="s">
        <v>29</v>
      </c>
      <c r="B1" s="8"/>
      <c r="C1" s="8"/>
      <c r="D1" s="8"/>
      <c r="E1" s="8"/>
      <c r="F1" s="8"/>
      <c r="G1" s="8"/>
      <c r="H1" s="8"/>
      <c r="I1" s="8"/>
      <c r="J1" s="8"/>
      <c r="K1" s="8"/>
      <c r="L1" s="8"/>
    </row>
    <row r="2" spans="1:12" ht="36.75" customHeight="1">
      <c r="A2" s="9" t="s">
        <v>1</v>
      </c>
      <c r="B2" s="10" t="s">
        <v>2</v>
      </c>
      <c r="C2" s="11" t="s">
        <v>3</v>
      </c>
      <c r="D2" s="12" t="s">
        <v>4</v>
      </c>
      <c r="E2" s="12" t="s">
        <v>5</v>
      </c>
      <c r="F2" s="13" t="s">
        <v>30</v>
      </c>
      <c r="G2" s="11" t="s">
        <v>6</v>
      </c>
      <c r="H2" s="11" t="s">
        <v>31</v>
      </c>
      <c r="I2" s="13" t="s">
        <v>32</v>
      </c>
      <c r="J2" s="11" t="s">
        <v>33</v>
      </c>
      <c r="K2" s="46" t="s">
        <v>34</v>
      </c>
      <c r="L2" s="10" t="s">
        <v>12</v>
      </c>
    </row>
    <row r="3" spans="1:12" ht="46.5" customHeight="1">
      <c r="A3" s="14">
        <v>1</v>
      </c>
      <c r="B3" s="9" t="s">
        <v>13</v>
      </c>
      <c r="C3" s="15">
        <v>1</v>
      </c>
      <c r="D3" s="16" t="s">
        <v>35</v>
      </c>
      <c r="E3" s="16" t="s">
        <v>36</v>
      </c>
      <c r="F3" s="17">
        <v>100000</v>
      </c>
      <c r="G3" s="17">
        <v>87531.97</v>
      </c>
      <c r="H3" s="10" t="s">
        <v>37</v>
      </c>
      <c r="I3" s="17">
        <v>78778.77</v>
      </c>
      <c r="J3" s="10" t="s">
        <v>38</v>
      </c>
      <c r="K3" s="47">
        <f aca="true" t="shared" si="0" ref="K3:K6">(G3-I3)/G3</f>
        <v>0.1000000342731918</v>
      </c>
      <c r="L3" s="48"/>
    </row>
    <row r="4" spans="1:12" ht="46.5" customHeight="1">
      <c r="A4" s="14"/>
      <c r="B4" s="18"/>
      <c r="C4" s="15">
        <v>2</v>
      </c>
      <c r="D4" s="16" t="s">
        <v>39</v>
      </c>
      <c r="E4" s="16" t="s">
        <v>40</v>
      </c>
      <c r="F4" s="17">
        <v>322000</v>
      </c>
      <c r="G4" s="17">
        <v>318818.23</v>
      </c>
      <c r="H4" s="10" t="s">
        <v>41</v>
      </c>
      <c r="I4" s="17">
        <v>293312.77</v>
      </c>
      <c r="J4" s="49" t="s">
        <v>17</v>
      </c>
      <c r="K4" s="47">
        <f t="shared" si="0"/>
        <v>0.0800000050185335</v>
      </c>
      <c r="L4" s="48"/>
    </row>
    <row r="5" spans="1:12" ht="46.5" customHeight="1">
      <c r="A5" s="14"/>
      <c r="B5" s="18"/>
      <c r="C5" s="15">
        <v>3</v>
      </c>
      <c r="D5" s="16" t="s">
        <v>42</v>
      </c>
      <c r="E5" s="16" t="s">
        <v>40</v>
      </c>
      <c r="F5" s="17">
        <v>405000</v>
      </c>
      <c r="G5" s="17">
        <v>355621.25</v>
      </c>
      <c r="H5" s="10" t="s">
        <v>41</v>
      </c>
      <c r="I5" s="17">
        <v>327171.55</v>
      </c>
      <c r="J5" s="49" t="s">
        <v>17</v>
      </c>
      <c r="K5" s="47">
        <f t="shared" si="0"/>
        <v>0.08000000000000003</v>
      </c>
      <c r="L5" s="48"/>
    </row>
    <row r="6" spans="1:12" ht="46.5" customHeight="1">
      <c r="A6" s="14"/>
      <c r="B6" s="18"/>
      <c r="C6" s="15">
        <v>4</v>
      </c>
      <c r="D6" s="16" t="s">
        <v>43</v>
      </c>
      <c r="E6" s="16" t="s">
        <v>44</v>
      </c>
      <c r="F6" s="17">
        <v>400000</v>
      </c>
      <c r="G6" s="17">
        <v>394854.08</v>
      </c>
      <c r="H6" s="10" t="s">
        <v>41</v>
      </c>
      <c r="I6" s="17">
        <v>363265.75</v>
      </c>
      <c r="J6" s="49" t="s">
        <v>17</v>
      </c>
      <c r="K6" s="47">
        <f t="shared" si="0"/>
        <v>0.08000000911729217</v>
      </c>
      <c r="L6" s="48"/>
    </row>
    <row r="7" spans="1:12" ht="108.75" customHeight="1">
      <c r="A7" s="14"/>
      <c r="B7" s="18"/>
      <c r="C7" s="15">
        <v>5</v>
      </c>
      <c r="D7" s="16" t="s">
        <v>45</v>
      </c>
      <c r="E7" s="16" t="s">
        <v>46</v>
      </c>
      <c r="F7" s="17">
        <v>250000</v>
      </c>
      <c r="G7" s="17">
        <v>191556.96</v>
      </c>
      <c r="H7" s="19" t="s">
        <v>47</v>
      </c>
      <c r="I7" s="21">
        <v>177352.7</v>
      </c>
      <c r="J7" s="19" t="s">
        <v>48</v>
      </c>
      <c r="K7" s="50">
        <v>0.08</v>
      </c>
      <c r="L7" s="50"/>
    </row>
    <row r="8" spans="1:12" ht="99" customHeight="1">
      <c r="A8" s="14"/>
      <c r="B8" s="18"/>
      <c r="C8" s="15">
        <v>6</v>
      </c>
      <c r="D8" s="16" t="s">
        <v>49</v>
      </c>
      <c r="E8" s="16" t="s">
        <v>50</v>
      </c>
      <c r="F8" s="17">
        <v>250000</v>
      </c>
      <c r="G8" s="17">
        <v>199149</v>
      </c>
      <c r="H8" s="19" t="s">
        <v>47</v>
      </c>
      <c r="I8" s="21">
        <v>184471.68</v>
      </c>
      <c r="J8" s="19" t="s">
        <v>48</v>
      </c>
      <c r="K8" s="50">
        <v>0.08</v>
      </c>
      <c r="L8" s="50"/>
    </row>
    <row r="9" spans="1:12" ht="46.5" customHeight="1">
      <c r="A9" s="14"/>
      <c r="B9" s="18"/>
      <c r="C9" s="15">
        <v>7</v>
      </c>
      <c r="D9" s="16" t="s">
        <v>51</v>
      </c>
      <c r="E9" s="16" t="s">
        <v>52</v>
      </c>
      <c r="F9" s="17">
        <v>220000</v>
      </c>
      <c r="G9" s="17">
        <v>155043.65</v>
      </c>
      <c r="H9" s="19" t="s">
        <v>37</v>
      </c>
      <c r="I9" s="21">
        <v>140752.08</v>
      </c>
      <c r="J9" s="19" t="s">
        <v>38</v>
      </c>
      <c r="K9" s="50">
        <v>0.1</v>
      </c>
      <c r="L9" s="50"/>
    </row>
    <row r="10" spans="1:12" ht="46.5" customHeight="1">
      <c r="A10" s="14"/>
      <c r="B10" s="18"/>
      <c r="C10" s="15">
        <v>8</v>
      </c>
      <c r="D10" s="16" t="s">
        <v>53</v>
      </c>
      <c r="E10" s="16" t="s">
        <v>54</v>
      </c>
      <c r="F10" s="17">
        <v>300000</v>
      </c>
      <c r="G10" s="17">
        <v>275113.97</v>
      </c>
      <c r="H10" s="19" t="s">
        <v>55</v>
      </c>
      <c r="I10" s="21">
        <v>226879.31</v>
      </c>
      <c r="J10" s="19" t="s">
        <v>38</v>
      </c>
      <c r="K10" s="47">
        <f aca="true" t="shared" si="1" ref="K10:K25">(G10-I10)/G10</f>
        <v>0.1753261021241487</v>
      </c>
      <c r="L10" s="50"/>
    </row>
    <row r="11" spans="1:12" ht="46.5" customHeight="1">
      <c r="A11" s="14"/>
      <c r="B11" s="18"/>
      <c r="C11" s="15">
        <v>9</v>
      </c>
      <c r="D11" s="16" t="s">
        <v>56</v>
      </c>
      <c r="E11" s="16" t="s">
        <v>57</v>
      </c>
      <c r="F11" s="17">
        <v>600000</v>
      </c>
      <c r="G11" s="17">
        <v>579876.97</v>
      </c>
      <c r="H11" s="19" t="s">
        <v>41</v>
      </c>
      <c r="I11" s="21">
        <v>536148.15</v>
      </c>
      <c r="J11" s="49" t="s">
        <v>17</v>
      </c>
      <c r="K11" s="47">
        <f t="shared" si="1"/>
        <v>0.07541051337148283</v>
      </c>
      <c r="L11" s="50"/>
    </row>
    <row r="12" spans="1:12" ht="46.5" customHeight="1">
      <c r="A12" s="14"/>
      <c r="B12" s="18"/>
      <c r="C12" s="15">
        <v>10</v>
      </c>
      <c r="D12" s="16" t="s">
        <v>58</v>
      </c>
      <c r="E12" s="16" t="s">
        <v>59</v>
      </c>
      <c r="F12" s="17">
        <v>89000</v>
      </c>
      <c r="G12" s="17">
        <v>55668.47</v>
      </c>
      <c r="H12" s="19" t="s">
        <v>60</v>
      </c>
      <c r="I12" s="21">
        <v>50101.62</v>
      </c>
      <c r="J12" s="49" t="s">
        <v>17</v>
      </c>
      <c r="K12" s="47">
        <f t="shared" si="1"/>
        <v>0.10000005389046975</v>
      </c>
      <c r="L12" s="20" t="s">
        <v>61</v>
      </c>
    </row>
    <row r="13" spans="1:12" ht="46.5" customHeight="1">
      <c r="A13" s="14"/>
      <c r="B13" s="18"/>
      <c r="C13" s="15">
        <v>11</v>
      </c>
      <c r="D13" s="16" t="s">
        <v>62</v>
      </c>
      <c r="E13" s="16" t="s">
        <v>63</v>
      </c>
      <c r="F13" s="17">
        <v>130000</v>
      </c>
      <c r="G13" s="17">
        <v>32147.54</v>
      </c>
      <c r="H13" s="19" t="s">
        <v>60</v>
      </c>
      <c r="I13" s="21">
        <v>28932.79</v>
      </c>
      <c r="J13" s="49" t="s">
        <v>17</v>
      </c>
      <c r="K13" s="47">
        <f t="shared" si="1"/>
        <v>0.09999987557368309</v>
      </c>
      <c r="L13" s="20" t="s">
        <v>61</v>
      </c>
    </row>
    <row r="14" spans="1:12" ht="46.5" customHeight="1">
      <c r="A14" s="14"/>
      <c r="B14" s="18"/>
      <c r="C14" s="15">
        <v>12</v>
      </c>
      <c r="D14" s="16" t="s">
        <v>64</v>
      </c>
      <c r="E14" s="16" t="s">
        <v>65</v>
      </c>
      <c r="F14" s="17">
        <v>164000</v>
      </c>
      <c r="G14" s="17">
        <v>9656.56</v>
      </c>
      <c r="H14" s="19" t="s">
        <v>66</v>
      </c>
      <c r="I14" s="21">
        <v>8690.9</v>
      </c>
      <c r="J14" s="19" t="s">
        <v>67</v>
      </c>
      <c r="K14" s="47">
        <f t="shared" si="1"/>
        <v>0.10000041422618405</v>
      </c>
      <c r="L14" s="20" t="s">
        <v>61</v>
      </c>
    </row>
    <row r="15" spans="1:12" ht="46.5" customHeight="1">
      <c r="A15" s="14"/>
      <c r="B15" s="18"/>
      <c r="C15" s="15">
        <v>13</v>
      </c>
      <c r="D15" s="16" t="s">
        <v>68</v>
      </c>
      <c r="E15" s="16" t="s">
        <v>69</v>
      </c>
      <c r="F15" s="17">
        <v>100000</v>
      </c>
      <c r="G15" s="17">
        <v>60872.62</v>
      </c>
      <c r="H15" s="19" t="s">
        <v>66</v>
      </c>
      <c r="I15" s="21">
        <v>54785.36</v>
      </c>
      <c r="J15" s="19" t="s">
        <v>67</v>
      </c>
      <c r="K15" s="47">
        <f t="shared" si="1"/>
        <v>0.09999996714450606</v>
      </c>
      <c r="L15" s="20"/>
    </row>
    <row r="16" spans="1:12" ht="46.5" customHeight="1">
      <c r="A16" s="14"/>
      <c r="B16" s="18"/>
      <c r="C16" s="15">
        <v>14</v>
      </c>
      <c r="D16" s="16" t="s">
        <v>70</v>
      </c>
      <c r="E16" s="16" t="s">
        <v>59</v>
      </c>
      <c r="F16" s="17">
        <v>200000</v>
      </c>
      <c r="G16" s="17">
        <v>195268.98</v>
      </c>
      <c r="H16" s="19" t="s">
        <v>47</v>
      </c>
      <c r="I16" s="21">
        <v>179647.46</v>
      </c>
      <c r="J16" s="49" t="s">
        <v>48</v>
      </c>
      <c r="K16" s="47">
        <f t="shared" si="1"/>
        <v>0.08000000819382586</v>
      </c>
      <c r="L16" s="20"/>
    </row>
    <row r="17" spans="1:12" ht="46.5" customHeight="1">
      <c r="A17" s="14"/>
      <c r="B17" s="18"/>
      <c r="C17" s="15">
        <v>15</v>
      </c>
      <c r="D17" s="16" t="s">
        <v>71</v>
      </c>
      <c r="E17" s="16" t="s">
        <v>63</v>
      </c>
      <c r="F17" s="17">
        <v>1050000</v>
      </c>
      <c r="G17" s="17">
        <v>161008.3</v>
      </c>
      <c r="H17" s="19" t="s">
        <v>47</v>
      </c>
      <c r="I17" s="21">
        <v>151347.8</v>
      </c>
      <c r="J17" s="49" t="s">
        <v>48</v>
      </c>
      <c r="K17" s="47">
        <f t="shared" si="1"/>
        <v>0.06000001242171988</v>
      </c>
      <c r="L17" s="20" t="s">
        <v>61</v>
      </c>
    </row>
    <row r="18" spans="1:12" ht="46.5" customHeight="1">
      <c r="A18" s="14"/>
      <c r="B18" s="18"/>
      <c r="C18" s="15">
        <v>16</v>
      </c>
      <c r="D18" s="16" t="s">
        <v>72</v>
      </c>
      <c r="E18" s="16" t="s">
        <v>73</v>
      </c>
      <c r="F18" s="17">
        <v>300000</v>
      </c>
      <c r="G18" s="17">
        <v>146135.82</v>
      </c>
      <c r="H18" s="19" t="s">
        <v>47</v>
      </c>
      <c r="I18" s="21">
        <v>137367.67</v>
      </c>
      <c r="J18" s="49" t="s">
        <v>48</v>
      </c>
      <c r="K18" s="47">
        <f t="shared" si="1"/>
        <v>0.06000000547435936</v>
      </c>
      <c r="L18" s="20" t="s">
        <v>61</v>
      </c>
    </row>
    <row r="19" spans="1:12" ht="46.5" customHeight="1">
      <c r="A19" s="14"/>
      <c r="B19" s="18"/>
      <c r="C19" s="15">
        <v>17</v>
      </c>
      <c r="D19" s="16" t="s">
        <v>74</v>
      </c>
      <c r="E19" s="16" t="s">
        <v>75</v>
      </c>
      <c r="F19" s="17">
        <v>4500000</v>
      </c>
      <c r="G19" s="17">
        <v>3528265.93</v>
      </c>
      <c r="H19" s="19" t="s">
        <v>41</v>
      </c>
      <c r="I19" s="21">
        <v>3246004.66</v>
      </c>
      <c r="J19" s="49" t="s">
        <v>17</v>
      </c>
      <c r="K19" s="47">
        <f t="shared" si="1"/>
        <v>0.07999999875292847</v>
      </c>
      <c r="L19" s="20"/>
    </row>
    <row r="20" spans="1:12" ht="114" customHeight="1">
      <c r="A20" s="14"/>
      <c r="B20" s="18"/>
      <c r="C20" s="15">
        <v>18</v>
      </c>
      <c r="D20" s="20" t="s">
        <v>76</v>
      </c>
      <c r="E20" s="20" t="s">
        <v>77</v>
      </c>
      <c r="F20" s="21">
        <v>1631000</v>
      </c>
      <c r="G20" s="21">
        <v>810899.38</v>
      </c>
      <c r="H20" s="19" t="s">
        <v>47</v>
      </c>
      <c r="I20" s="21">
        <v>762245.42</v>
      </c>
      <c r="J20" s="49" t="s">
        <v>48</v>
      </c>
      <c r="K20" s="47">
        <f t="shared" si="1"/>
        <v>0.059999996547043806</v>
      </c>
      <c r="L20" s="20" t="s">
        <v>61</v>
      </c>
    </row>
    <row r="21" spans="1:12" ht="75.75" customHeight="1">
      <c r="A21" s="14"/>
      <c r="B21" s="18"/>
      <c r="C21" s="15">
        <v>19</v>
      </c>
      <c r="D21" s="20" t="s">
        <v>78</v>
      </c>
      <c r="E21" s="20" t="s">
        <v>79</v>
      </c>
      <c r="F21" s="21">
        <v>1802000</v>
      </c>
      <c r="G21" s="21">
        <v>1568186.61</v>
      </c>
      <c r="H21" s="19" t="s">
        <v>47</v>
      </c>
      <c r="I21" s="21">
        <v>1442731.68</v>
      </c>
      <c r="J21" s="49" t="s">
        <v>48</v>
      </c>
      <c r="K21" s="47">
        <f t="shared" si="1"/>
        <v>0.08000000076521516</v>
      </c>
      <c r="L21" s="20"/>
    </row>
    <row r="22" spans="1:12" ht="78.75" customHeight="1">
      <c r="A22" s="14"/>
      <c r="B22" s="18"/>
      <c r="C22" s="15">
        <v>20</v>
      </c>
      <c r="D22" s="20" t="s">
        <v>80</v>
      </c>
      <c r="E22" s="20" t="s">
        <v>81</v>
      </c>
      <c r="F22" s="21">
        <v>1140000</v>
      </c>
      <c r="G22" s="21">
        <v>421053.37</v>
      </c>
      <c r="H22" s="19" t="s">
        <v>47</v>
      </c>
      <c r="I22" s="21">
        <v>395790.17</v>
      </c>
      <c r="J22" s="49" t="s">
        <v>48</v>
      </c>
      <c r="K22" s="47">
        <f t="shared" si="1"/>
        <v>0.05999999477500919</v>
      </c>
      <c r="L22" s="20" t="s">
        <v>61</v>
      </c>
    </row>
    <row r="23" spans="1:12" ht="114" customHeight="1">
      <c r="A23" s="14"/>
      <c r="B23" s="18"/>
      <c r="C23" s="15">
        <v>21</v>
      </c>
      <c r="D23" s="20" t="s">
        <v>82</v>
      </c>
      <c r="E23" s="20" t="s">
        <v>83</v>
      </c>
      <c r="F23" s="21">
        <v>500000</v>
      </c>
      <c r="G23" s="21">
        <v>359296.55</v>
      </c>
      <c r="H23" s="19" t="s">
        <v>47</v>
      </c>
      <c r="I23" s="21">
        <v>330552.83</v>
      </c>
      <c r="J23" s="49" t="s">
        <v>17</v>
      </c>
      <c r="K23" s="47">
        <f t="shared" si="1"/>
        <v>0.07999998886713489</v>
      </c>
      <c r="L23" s="20"/>
    </row>
    <row r="24" spans="1:12" ht="91.5" customHeight="1">
      <c r="A24" s="14"/>
      <c r="B24" s="18"/>
      <c r="C24" s="15">
        <v>22</v>
      </c>
      <c r="D24" s="20" t="s">
        <v>84</v>
      </c>
      <c r="E24" s="20" t="s">
        <v>85</v>
      </c>
      <c r="F24" s="21">
        <v>750000</v>
      </c>
      <c r="G24" s="21">
        <v>692685.5</v>
      </c>
      <c r="H24" s="19" t="s">
        <v>47</v>
      </c>
      <c r="I24" s="21">
        <v>637270.66</v>
      </c>
      <c r="J24" s="49" t="s">
        <v>17</v>
      </c>
      <c r="K24" s="47">
        <f t="shared" si="1"/>
        <v>0.07999999999999995</v>
      </c>
      <c r="L24" s="20"/>
    </row>
    <row r="25" spans="1:12" ht="46.5" customHeight="1">
      <c r="A25" s="14"/>
      <c r="B25" s="18"/>
      <c r="C25" s="15">
        <v>23</v>
      </c>
      <c r="D25" s="22" t="s">
        <v>86</v>
      </c>
      <c r="E25" s="20" t="s">
        <v>86</v>
      </c>
      <c r="F25" s="23">
        <v>300000</v>
      </c>
      <c r="G25" s="23">
        <v>296332.3</v>
      </c>
      <c r="H25" s="24" t="s">
        <v>87</v>
      </c>
      <c r="I25" s="23">
        <v>186697.42</v>
      </c>
      <c r="J25" s="51" t="s">
        <v>88</v>
      </c>
      <c r="K25" s="47">
        <f t="shared" si="1"/>
        <v>0.36997276368455273</v>
      </c>
      <c r="L25" s="22"/>
    </row>
    <row r="26" spans="1:12" s="1" customFormat="1" ht="46.5" customHeight="1">
      <c r="A26" s="25">
        <v>2</v>
      </c>
      <c r="B26" s="26" t="s">
        <v>89</v>
      </c>
      <c r="C26" s="18">
        <v>1</v>
      </c>
      <c r="D26" s="27" t="s">
        <v>90</v>
      </c>
      <c r="E26" s="28" t="s">
        <v>91</v>
      </c>
      <c r="F26" s="21">
        <v>200000</v>
      </c>
      <c r="G26" s="21">
        <v>224680.28</v>
      </c>
      <c r="H26" s="10" t="s">
        <v>92</v>
      </c>
      <c r="I26" s="21">
        <v>192775.68</v>
      </c>
      <c r="J26" s="10" t="s">
        <v>17</v>
      </c>
      <c r="K26" s="52">
        <v>0.14200000000000002</v>
      </c>
      <c r="L26" s="53"/>
    </row>
    <row r="27" spans="1:12" s="1" customFormat="1" ht="46.5" customHeight="1">
      <c r="A27" s="29"/>
      <c r="B27" s="29"/>
      <c r="C27" s="18">
        <v>2</v>
      </c>
      <c r="D27" s="27" t="s">
        <v>93</v>
      </c>
      <c r="E27" s="28" t="s">
        <v>94</v>
      </c>
      <c r="F27" s="21">
        <v>150000</v>
      </c>
      <c r="G27" s="21">
        <v>149261.97999999998</v>
      </c>
      <c r="H27" s="10" t="s">
        <v>66</v>
      </c>
      <c r="I27" s="21">
        <v>139634.58</v>
      </c>
      <c r="J27" s="10" t="s">
        <v>95</v>
      </c>
      <c r="K27" s="52">
        <v>0.0645</v>
      </c>
      <c r="L27" s="54"/>
    </row>
    <row r="28" spans="1:12" s="1" customFormat="1" ht="46.5" customHeight="1">
      <c r="A28" s="29"/>
      <c r="B28" s="29"/>
      <c r="C28" s="18">
        <v>3</v>
      </c>
      <c r="D28" s="27" t="s">
        <v>96</v>
      </c>
      <c r="E28" s="28" t="s">
        <v>97</v>
      </c>
      <c r="F28" s="21">
        <v>280000</v>
      </c>
      <c r="G28" s="21">
        <v>279799.97000000003</v>
      </c>
      <c r="H28" s="10" t="s">
        <v>98</v>
      </c>
      <c r="I28" s="21">
        <v>262628.65</v>
      </c>
      <c r="J28" s="10" t="s">
        <v>99</v>
      </c>
      <c r="K28" s="52">
        <v>0.061370000000000036</v>
      </c>
      <c r="L28" s="54"/>
    </row>
    <row r="29" spans="1:12" s="1" customFormat="1" ht="46.5" customHeight="1">
      <c r="A29" s="29"/>
      <c r="B29" s="29"/>
      <c r="C29" s="18">
        <v>4</v>
      </c>
      <c r="D29" s="27" t="s">
        <v>100</v>
      </c>
      <c r="E29" s="28" t="s">
        <v>101</v>
      </c>
      <c r="F29" s="21">
        <v>350000</v>
      </c>
      <c r="G29" s="21">
        <v>349618.67</v>
      </c>
      <c r="H29" s="10" t="s">
        <v>102</v>
      </c>
      <c r="I29" s="21">
        <v>326299.1</v>
      </c>
      <c r="J29" s="10" t="s">
        <v>99</v>
      </c>
      <c r="K29" s="52">
        <v>0.06669999999999998</v>
      </c>
      <c r="L29" s="54"/>
    </row>
    <row r="30" spans="1:12" s="1" customFormat="1" ht="46.5" customHeight="1">
      <c r="A30" s="29"/>
      <c r="B30" s="29"/>
      <c r="C30" s="18">
        <v>5</v>
      </c>
      <c r="D30" s="27" t="s">
        <v>103</v>
      </c>
      <c r="E30" s="28" t="s">
        <v>104</v>
      </c>
      <c r="F30" s="21">
        <v>450000</v>
      </c>
      <c r="G30" s="21">
        <v>449717.79</v>
      </c>
      <c r="H30" s="10" t="s">
        <v>102</v>
      </c>
      <c r="I30" s="21">
        <v>419946.47</v>
      </c>
      <c r="J30" s="10" t="s">
        <v>99</v>
      </c>
      <c r="K30" s="52">
        <v>0.06620000000000004</v>
      </c>
      <c r="L30" s="54"/>
    </row>
    <row r="31" spans="1:12" s="1" customFormat="1" ht="46.5" customHeight="1">
      <c r="A31" s="30"/>
      <c r="B31" s="30"/>
      <c r="C31" s="18">
        <v>6</v>
      </c>
      <c r="D31" s="31" t="s">
        <v>105</v>
      </c>
      <c r="E31" s="32" t="s">
        <v>106</v>
      </c>
      <c r="F31" s="21">
        <v>450000</v>
      </c>
      <c r="G31" s="21">
        <v>448227.97</v>
      </c>
      <c r="H31" s="10" t="s">
        <v>107</v>
      </c>
      <c r="I31" s="21">
        <v>407887.45</v>
      </c>
      <c r="J31" s="10" t="s">
        <v>108</v>
      </c>
      <c r="K31" s="52">
        <v>0.08999999999999997</v>
      </c>
      <c r="L31" s="54"/>
    </row>
    <row r="32" spans="1:12" s="1" customFormat="1" ht="327.75" customHeight="1">
      <c r="A32" s="18">
        <v>3</v>
      </c>
      <c r="B32" s="10" t="s">
        <v>109</v>
      </c>
      <c r="C32" s="18">
        <v>1</v>
      </c>
      <c r="D32" s="33" t="s">
        <v>110</v>
      </c>
      <c r="E32" s="33" t="s">
        <v>111</v>
      </c>
      <c r="F32" s="10" t="s">
        <v>112</v>
      </c>
      <c r="G32" s="34">
        <v>623230.64</v>
      </c>
      <c r="H32" s="10" t="s">
        <v>113</v>
      </c>
      <c r="I32" s="34">
        <v>187293.6</v>
      </c>
      <c r="J32" s="10" t="s">
        <v>114</v>
      </c>
      <c r="K32" s="52">
        <f>1-I32/G32*100%</f>
        <v>0.6994794736022607</v>
      </c>
      <c r="L32" s="55" t="s">
        <v>115</v>
      </c>
    </row>
    <row r="33" spans="1:12" s="1" customFormat="1" ht="48" customHeight="1">
      <c r="A33" s="25">
        <v>4</v>
      </c>
      <c r="B33" s="35" t="s">
        <v>23</v>
      </c>
      <c r="C33" s="18">
        <v>1</v>
      </c>
      <c r="D33" s="36" t="s">
        <v>116</v>
      </c>
      <c r="E33" s="36" t="s">
        <v>117</v>
      </c>
      <c r="F33" s="19" t="s">
        <v>112</v>
      </c>
      <c r="G33" s="19">
        <v>27993.42</v>
      </c>
      <c r="H33" s="19" t="s">
        <v>37</v>
      </c>
      <c r="I33" s="19">
        <v>26028.63</v>
      </c>
      <c r="J33" s="19" t="s">
        <v>118</v>
      </c>
      <c r="K33" s="56">
        <v>0.07</v>
      </c>
      <c r="L33" s="57"/>
    </row>
    <row r="34" spans="1:12" ht="124.5" customHeight="1">
      <c r="A34" s="29"/>
      <c r="B34" s="37"/>
      <c r="C34" s="18">
        <v>2</v>
      </c>
      <c r="D34" s="36" t="s">
        <v>119</v>
      </c>
      <c r="E34" s="36" t="s">
        <v>120</v>
      </c>
      <c r="F34" s="21">
        <v>140000</v>
      </c>
      <c r="G34" s="19">
        <v>136689.17</v>
      </c>
      <c r="H34" s="19" t="s">
        <v>37</v>
      </c>
      <c r="I34" s="19">
        <v>127076.88</v>
      </c>
      <c r="J34" s="19" t="s">
        <v>118</v>
      </c>
      <c r="K34" s="56">
        <v>0.07</v>
      </c>
      <c r="L34" s="57"/>
    </row>
    <row r="35" spans="1:12" ht="57.75" customHeight="1">
      <c r="A35" s="18">
        <v>5</v>
      </c>
      <c r="B35" s="10" t="s">
        <v>121</v>
      </c>
      <c r="C35" s="18">
        <v>1</v>
      </c>
      <c r="D35" s="38" t="s">
        <v>122</v>
      </c>
      <c r="E35" s="38" t="s">
        <v>123</v>
      </c>
      <c r="F35" s="39">
        <v>250000</v>
      </c>
      <c r="G35" s="39">
        <v>250000</v>
      </c>
      <c r="H35" s="9" t="s">
        <v>41</v>
      </c>
      <c r="I35" s="58">
        <v>237305.54</v>
      </c>
      <c r="J35" s="10" t="s">
        <v>124</v>
      </c>
      <c r="K35" s="59">
        <v>0.05</v>
      </c>
      <c r="L35" s="57"/>
    </row>
    <row r="36" spans="1:12" ht="33.75" customHeight="1">
      <c r="A36" s="18"/>
      <c r="B36" s="10"/>
      <c r="C36" s="18">
        <v>2</v>
      </c>
      <c r="D36" s="38" t="s">
        <v>125</v>
      </c>
      <c r="E36" s="38" t="s">
        <v>126</v>
      </c>
      <c r="F36" s="39">
        <v>16000</v>
      </c>
      <c r="G36" s="39">
        <v>15721.65</v>
      </c>
      <c r="H36" s="9" t="s">
        <v>127</v>
      </c>
      <c r="I36" s="58">
        <v>14935.57</v>
      </c>
      <c r="J36" s="9" t="s">
        <v>128</v>
      </c>
      <c r="K36" s="59">
        <v>0.05</v>
      </c>
      <c r="L36" s="57"/>
    </row>
    <row r="37" spans="1:12" ht="33.75" customHeight="1">
      <c r="A37" s="18"/>
      <c r="B37" s="10"/>
      <c r="C37" s="18">
        <v>3</v>
      </c>
      <c r="D37" s="27" t="s">
        <v>129</v>
      </c>
      <c r="E37" s="38" t="s">
        <v>130</v>
      </c>
      <c r="F37" s="39">
        <v>16000</v>
      </c>
      <c r="G37" s="39">
        <v>14770.14</v>
      </c>
      <c r="H37" s="9" t="s">
        <v>55</v>
      </c>
      <c r="I37" s="58">
        <v>14031.63</v>
      </c>
      <c r="J37" s="9" t="s">
        <v>131</v>
      </c>
      <c r="K37" s="59">
        <v>0.05</v>
      </c>
      <c r="L37" s="57"/>
    </row>
    <row r="38" spans="1:12" ht="33.75" customHeight="1">
      <c r="A38" s="18"/>
      <c r="B38" s="10"/>
      <c r="C38" s="18">
        <v>4</v>
      </c>
      <c r="D38" s="38" t="s">
        <v>132</v>
      </c>
      <c r="E38" s="38" t="s">
        <v>133</v>
      </c>
      <c r="F38" s="39">
        <v>25000</v>
      </c>
      <c r="G38" s="40">
        <v>21172.6</v>
      </c>
      <c r="H38" s="9" t="s">
        <v>55</v>
      </c>
      <c r="I38" s="58">
        <v>19478.8</v>
      </c>
      <c r="J38" s="9" t="s">
        <v>131</v>
      </c>
      <c r="K38" s="59">
        <v>0.08</v>
      </c>
      <c r="L38" s="57"/>
    </row>
    <row r="39" spans="1:12" ht="48" customHeight="1">
      <c r="A39" s="41">
        <v>6</v>
      </c>
      <c r="B39" s="42" t="s">
        <v>134</v>
      </c>
      <c r="C39" s="41">
        <v>1</v>
      </c>
      <c r="D39" s="43" t="s">
        <v>135</v>
      </c>
      <c r="E39" s="43" t="s">
        <v>136</v>
      </c>
      <c r="F39" s="44">
        <v>24000000</v>
      </c>
      <c r="G39" s="44">
        <v>89230.672536</v>
      </c>
      <c r="H39" s="45" t="s">
        <v>137</v>
      </c>
      <c r="I39" s="44">
        <v>71384.5380288</v>
      </c>
      <c r="J39" s="45" t="s">
        <v>138</v>
      </c>
      <c r="K39" s="60">
        <v>0.2</v>
      </c>
      <c r="L39" s="61"/>
    </row>
    <row r="40" spans="1:12" ht="33" customHeight="1">
      <c r="A40" s="41"/>
      <c r="B40" s="41"/>
      <c r="C40" s="41">
        <v>2</v>
      </c>
      <c r="D40" s="43" t="s">
        <v>139</v>
      </c>
      <c r="E40" s="43" t="s">
        <v>140</v>
      </c>
      <c r="F40" s="44">
        <v>3500000</v>
      </c>
      <c r="G40" s="44">
        <v>8170.092325000001</v>
      </c>
      <c r="H40" s="45" t="s">
        <v>141</v>
      </c>
      <c r="I40" s="44">
        <v>6536.073860000001</v>
      </c>
      <c r="J40" s="45" t="s">
        <v>138</v>
      </c>
      <c r="K40" s="60">
        <v>0.2</v>
      </c>
      <c r="L40" s="61"/>
    </row>
  </sheetData>
  <sheetProtection/>
  <mergeCells count="11">
    <mergeCell ref="A1:L1"/>
    <mergeCell ref="A3:A25"/>
    <mergeCell ref="A26:A31"/>
    <mergeCell ref="A33:A34"/>
    <mergeCell ref="A35:A38"/>
    <mergeCell ref="A39:A40"/>
    <mergeCell ref="B3:B25"/>
    <mergeCell ref="B26:B31"/>
    <mergeCell ref="B33:B34"/>
    <mergeCell ref="B35:B38"/>
    <mergeCell ref="B39:B40"/>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2020-07-09T08:31:30Z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